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I:\Finance and Property\Accounts\Schools Team\Schools Funding\Website pages\Early Years\"/>
    </mc:Choice>
  </mc:AlternateContent>
  <bookViews>
    <workbookView xWindow="0" yWindow="0" windowWidth="19200" windowHeight="6440"/>
  </bookViews>
  <sheets>
    <sheet name="Provider Budget Sheet" sheetId="1" r:id="rId1"/>
  </sheets>
  <externalReferences>
    <externalReference r:id="rId2"/>
  </externalReferences>
  <definedNames>
    <definedName name="_xlnm.Print_Area" localSheetId="0">'Provider Budget Sheet'!$A$1:$J$133</definedName>
  </definedName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9" i="1" l="1"/>
  <c r="G65" i="1"/>
  <c r="H65" i="1" s="1"/>
  <c r="G64" i="1"/>
  <c r="H64" i="1" s="1"/>
  <c r="G63" i="1"/>
  <c r="H63" i="1" s="1"/>
  <c r="D63" i="1"/>
  <c r="D60" i="1"/>
  <c r="E58" i="1"/>
  <c r="F55" i="1"/>
  <c r="E55" i="1"/>
  <c r="B49" i="1"/>
  <c r="G45" i="1"/>
  <c r="H45" i="1" s="1"/>
  <c r="G44" i="1"/>
  <c r="H44" i="1" s="1"/>
  <c r="G43" i="1"/>
  <c r="H43" i="1" s="1"/>
  <c r="D43" i="1"/>
  <c r="D40" i="1"/>
  <c r="F38" i="1"/>
  <c r="F49" i="1" s="1"/>
  <c r="E38" i="1"/>
  <c r="F37" i="1"/>
  <c r="E37" i="1"/>
  <c r="H27" i="1"/>
  <c r="H26" i="1"/>
  <c r="I27" i="1" s="1"/>
  <c r="H25" i="1"/>
  <c r="D25" i="1"/>
  <c r="F20" i="1"/>
  <c r="E20" i="1"/>
  <c r="F15" i="1"/>
  <c r="E15" i="1"/>
  <c r="F14" i="1"/>
  <c r="F16" i="1" s="1"/>
  <c r="F31" i="1" s="1"/>
  <c r="E14" i="1"/>
  <c r="E16" i="1" s="1"/>
  <c r="E31" i="1" s="1"/>
  <c r="A7" i="1"/>
  <c r="I65" i="1" l="1"/>
  <c r="E49" i="1"/>
  <c r="G49" i="1" s="1"/>
  <c r="F32" i="1"/>
  <c r="E32" i="1"/>
  <c r="E70" i="1"/>
  <c r="I45" i="1"/>
  <c r="E75" i="1"/>
  <c r="G31" i="1"/>
  <c r="E69" i="1"/>
  <c r="F57" i="1"/>
  <c r="F58" i="1" s="1"/>
  <c r="F50" i="1" l="1"/>
  <c r="E50" i="1"/>
  <c r="E76" i="1" s="1"/>
  <c r="F69" i="1"/>
  <c r="F70" i="1"/>
  <c r="G70" i="1" s="1"/>
  <c r="G32" i="1"/>
  <c r="F76" i="1" l="1"/>
  <c r="G76" i="1" s="1"/>
  <c r="G69" i="1"/>
  <c r="F75" i="1"/>
  <c r="G75" i="1" s="1"/>
  <c r="G50" i="1"/>
</calcChain>
</file>

<file path=xl/sharedStrings.xml><?xml version="1.0" encoding="utf-8"?>
<sst xmlns="http://schemas.openxmlformats.org/spreadsheetml/2006/main" count="138" uniqueCount="93">
  <si>
    <t>West Berkshire Council</t>
  </si>
  <si>
    <t>Early Years Single Funding Formula (Page 1 of 3)</t>
  </si>
  <si>
    <t>Provider URN Reference</t>
  </si>
  <si>
    <t>(Maintained schools use cost centre)</t>
  </si>
  <si>
    <t xml:space="preserve">Funding Forecast based on Actual 2021/22 Funding Rate and Estimated Funding Rate for 2022/23 </t>
  </si>
  <si>
    <t>Three and Four Year Olds Funding</t>
  </si>
  <si>
    <t xml:space="preserve">Actual </t>
  </si>
  <si>
    <t>Estimated</t>
  </si>
  <si>
    <t>2021/22 Rate</t>
  </si>
  <si>
    <t>2022/23 Rate</t>
  </si>
  <si>
    <t>a</t>
  </si>
  <si>
    <t>Base Rate</t>
  </si>
  <si>
    <t>b</t>
  </si>
  <si>
    <t>Quality Rate</t>
  </si>
  <si>
    <t>c (a+b)</t>
  </si>
  <si>
    <t>Total Hourly Rate</t>
  </si>
  <si>
    <t>d</t>
  </si>
  <si>
    <t>Adjustment for minimum funding guarantee or cap on maximum gain</t>
  </si>
  <si>
    <t>e (c+d)</t>
  </si>
  <si>
    <t>Proposed Hourly Rate</t>
  </si>
  <si>
    <t>f</t>
  </si>
  <si>
    <t>Maintained Nursery School Fixed Sum</t>
  </si>
  <si>
    <t>LA Estimate for 2022/23 Based on 2021/22 Actual Hours</t>
  </si>
  <si>
    <t>Providers own Estimate based on Estimated Average Take Up</t>
  </si>
  <si>
    <t xml:space="preserve">No of Hours </t>
  </si>
  <si>
    <t xml:space="preserve">No. of </t>
  </si>
  <si>
    <t>Estimated hours</t>
  </si>
  <si>
    <t>Total Hours</t>
  </si>
  <si>
    <t>Per Week *</t>
  </si>
  <si>
    <t>Weeks</t>
  </si>
  <si>
    <t>g</t>
  </si>
  <si>
    <t>Total Number of Hours Provision</t>
  </si>
  <si>
    <t>Summer '22</t>
  </si>
  <si>
    <t>Autumn '22</t>
  </si>
  <si>
    <t>Spring '23</t>
  </si>
  <si>
    <t>* i.e. the sum of the number of hours per child per week</t>
  </si>
  <si>
    <t>h (e x g + f)</t>
  </si>
  <si>
    <t>at 2021/22 Rate</t>
  </si>
  <si>
    <t>at 2022/23 Rate</t>
  </si>
  <si>
    <t>Change</t>
  </si>
  <si>
    <t>Funding Based on 21/22 Actual Hours</t>
  </si>
  <si>
    <t>Funding Based on Providers Estimate</t>
  </si>
  <si>
    <t>Two Year Olds Funding</t>
  </si>
  <si>
    <t>i</t>
  </si>
  <si>
    <t>Hourly Rate</t>
  </si>
  <si>
    <t>j</t>
  </si>
  <si>
    <t>Total Number of Hours of Provision</t>
  </si>
  <si>
    <t>k (i x j)</t>
  </si>
  <si>
    <t>Pupil Premium Grant (PPG) and Deprivation Funding for 3 and 4 year olds</t>
  </si>
  <si>
    <t>Hourly Rate for PPG</t>
  </si>
  <si>
    <t>Hourly Rate for Deprivation</t>
  </si>
  <si>
    <t>l</t>
  </si>
  <si>
    <t>Providers own Estimate of Eligible Children</t>
  </si>
  <si>
    <t>m</t>
  </si>
  <si>
    <t>n (l x n)</t>
  </si>
  <si>
    <t>h + k + n</t>
  </si>
  <si>
    <t>Total Funding</t>
  </si>
  <si>
    <t>Funding Based on 20/21 Actual Hours</t>
  </si>
  <si>
    <t xml:space="preserve">Early Years Single Funding Formula </t>
  </si>
  <si>
    <t xml:space="preserve">Rate for Two Year Olds </t>
  </si>
  <si>
    <t>2019/20</t>
  </si>
  <si>
    <t>2020/21</t>
  </si>
  <si>
    <t>2021/22</t>
  </si>
  <si>
    <t>2022/23</t>
  </si>
  <si>
    <t>Single Rate for ALL providers</t>
  </si>
  <si>
    <t xml:space="preserve">Rates for Three and Four Year Olds </t>
  </si>
  <si>
    <t>Single Base Rate for ALL providers</t>
  </si>
  <si>
    <t>Single Quality Rate for ALL providers</t>
  </si>
  <si>
    <t>Early Years Single Funding Formula (Page 3 of 3)</t>
  </si>
  <si>
    <t>Information on Pupil Premium Grant &amp; Deprivation Supplement 2022/23</t>
  </si>
  <si>
    <t>Children will be eligible if they are 3 or 4 years old and receiving government-funded early education in any provider, and their parents are in receipt of 1 or more of the following benefits, which are the benefits used to access eligibility for free school meals</t>
  </si>
  <si>
    <t>Income Support</t>
  </si>
  <si>
    <t>income-based Jobseekers Allowance</t>
  </si>
  <si>
    <t>income-related Employment and Support Allowance</t>
  </si>
  <si>
    <t>support under part 6 of the Immigration and Asylum Act 1999</t>
  </si>
  <si>
    <t>the guaranteed element of State Pension Credit</t>
  </si>
  <si>
    <t>Child Tax Credit (provided they’re not also entitled to Working Tax Credit and have an annual gross income of no more than £16,190)</t>
  </si>
  <si>
    <t>Working Tax Credit run-on - paid for 4 weeks after they stop qualifying for Working Tax Credit</t>
  </si>
  <si>
    <t>Universal Credit</t>
  </si>
  <si>
    <t>Or if they have been:</t>
  </si>
  <si>
    <t>looked after by the local authority for at least 1 day</t>
  </si>
  <si>
    <t>have been adopted from care</t>
  </si>
  <si>
    <t>have left care through special guardianship</t>
  </si>
  <si>
    <t>subject to a child arrangement order setting out with whom the child is to live (formerly known as residence orders)</t>
  </si>
  <si>
    <t xml:space="preserve">In 2022/23, providers will receive an additional £0.60 for each eligible child (this is the national rate). </t>
  </si>
  <si>
    <t>So for a child receiving 570 hours early years education, this equates to £342 per year</t>
  </si>
  <si>
    <t xml:space="preserve">The local authority will top this up with deprivation funding - at an additional £1.12 per hour. This REPLACES the previous </t>
  </si>
  <si>
    <t>deprivation lump sum funding (paid up to 2014/15).</t>
  </si>
  <si>
    <t>The total PPG/Deprivation funding is therefore £1.72 per hour - equating to £980.40 for a full year for each eligible child.</t>
  </si>
  <si>
    <t xml:space="preserve">Providers can use the table above (orange section) to enter their estimated number of children likely to be eligible to arrive at their estimated funding for the year. </t>
  </si>
  <si>
    <t xml:space="preserve">As the funding is linked to the actual take up of hours, the funding will follow the child. </t>
  </si>
  <si>
    <t>The local authority will collect from each provider the names of eligible children, and will then check their eligibility using the national eligibility checking system.</t>
  </si>
  <si>
    <t>The virtual school head (VSH) at the local authority will be responsible for identifying the looked after children who are eligible for PPG, and managing this funding.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</si>
</sst>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8" formatCode="&quot;£&quot;#,##0.00;[Red]\-&quot;£&quot;#,##0.00"/>
    <numFmt numFmtId="164" formatCode="&quot;£&quot;#,##0.00"/>
    <numFmt numFmtId="165" formatCode="&quot;£&quot;#,##0"/>
    <numFmt numFmtId="166" formatCode="#,##0.0"/>
  </numFmts>
  <fonts count="11" x14ac:knownFonts="1">
    <font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u/>
      <sz val="11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9"/>
      <name val="Arial"/>
      <family val="2"/>
    </font>
    <font>
      <b/>
      <sz val="18"/>
      <name val="Arial"/>
      <family val="2"/>
    </font>
    <font>
      <b/>
      <sz val="16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4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0" borderId="0" xfId="0" applyFont="1" applyAlignment="1">
      <alignment horizontal="left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4" fillId="4" borderId="5" xfId="0" applyFont="1" applyFill="1" applyBorder="1"/>
    <xf numFmtId="0" fontId="2" fillId="4" borderId="6" xfId="0" applyFont="1" applyFill="1" applyBorder="1"/>
    <xf numFmtId="0" fontId="5" fillId="4" borderId="6" xfId="0" applyFont="1" applyFill="1" applyBorder="1"/>
    <xf numFmtId="0" fontId="6" fillId="4" borderId="6" xfId="0" applyFont="1" applyFill="1" applyBorder="1" applyAlignment="1">
      <alignment horizontal="center"/>
    </xf>
    <xf numFmtId="0" fontId="6" fillId="4" borderId="7" xfId="0" applyFont="1" applyFill="1" applyBorder="1" applyAlignment="1">
      <alignment horizontal="center"/>
    </xf>
    <xf numFmtId="0" fontId="4" fillId="4" borderId="8" xfId="0" applyFont="1" applyFill="1" applyBorder="1"/>
    <xf numFmtId="0" fontId="2" fillId="4" borderId="0" xfId="0" applyFont="1" applyFill="1" applyBorder="1"/>
    <xf numFmtId="0" fontId="5" fillId="4" borderId="0" xfId="0" applyFont="1" applyFill="1" applyBorder="1"/>
    <xf numFmtId="0" fontId="6" fillId="4" borderId="0" xfId="0" applyFont="1" applyFill="1" applyBorder="1" applyAlignment="1">
      <alignment horizontal="center"/>
    </xf>
    <xf numFmtId="0" fontId="6" fillId="4" borderId="9" xfId="0" applyFont="1" applyFill="1" applyBorder="1" applyAlignment="1">
      <alignment horizontal="center"/>
    </xf>
    <xf numFmtId="0" fontId="0" fillId="4" borderId="8" xfId="0" applyFill="1" applyBorder="1"/>
    <xf numFmtId="0" fontId="1" fillId="4" borderId="0" xfId="0" applyFont="1" applyFill="1" applyBorder="1"/>
    <xf numFmtId="0" fontId="0" fillId="4" borderId="0" xfId="0" applyNumberFormat="1" applyFill="1" applyBorder="1" applyAlignment="1">
      <alignment horizontal="left"/>
    </xf>
    <xf numFmtId="164" fontId="0" fillId="4" borderId="0" xfId="0" applyNumberFormat="1" applyFill="1" applyBorder="1" applyAlignment="1">
      <alignment horizontal="center"/>
    </xf>
    <xf numFmtId="164" fontId="1" fillId="4" borderId="0" xfId="0" applyNumberFormat="1" applyFont="1" applyFill="1" applyBorder="1" applyAlignment="1">
      <alignment horizontal="left"/>
    </xf>
    <xf numFmtId="164" fontId="0" fillId="4" borderId="9" xfId="0" applyNumberFormat="1" applyFill="1" applyBorder="1"/>
    <xf numFmtId="164" fontId="0" fillId="4" borderId="9" xfId="0" applyNumberFormat="1" applyFill="1" applyBorder="1" applyAlignment="1">
      <alignment horizontal="center"/>
    </xf>
    <xf numFmtId="0" fontId="4" fillId="4" borderId="0" xfId="0" applyFont="1" applyFill="1" applyBorder="1"/>
    <xf numFmtId="164" fontId="6" fillId="4" borderId="0" xfId="0" applyNumberFormat="1" applyFont="1" applyFill="1" applyBorder="1" applyAlignment="1">
      <alignment horizontal="center"/>
    </xf>
    <xf numFmtId="164" fontId="6" fillId="4" borderId="10" xfId="0" applyNumberFormat="1" applyFont="1" applyFill="1" applyBorder="1" applyAlignment="1">
      <alignment horizontal="center"/>
    </xf>
    <xf numFmtId="0" fontId="1" fillId="4" borderId="8" xfId="0" applyFont="1" applyFill="1" applyBorder="1"/>
    <xf numFmtId="0" fontId="7" fillId="4" borderId="0" xfId="0" applyFont="1" applyFill="1" applyBorder="1" applyAlignment="1">
      <alignment horizontal="left" wrapText="1"/>
    </xf>
    <xf numFmtId="164" fontId="1" fillId="4" borderId="0" xfId="0" applyNumberFormat="1" applyFont="1" applyFill="1" applyBorder="1" applyAlignment="1">
      <alignment horizontal="center"/>
    </xf>
    <xf numFmtId="0" fontId="0" fillId="4" borderId="0" xfId="0" applyFill="1" applyBorder="1"/>
    <xf numFmtId="165" fontId="0" fillId="4" borderId="0" xfId="0" applyNumberFormat="1" applyFill="1" applyBorder="1" applyAlignment="1">
      <alignment horizontal="center"/>
    </xf>
    <xf numFmtId="0" fontId="6" fillId="4" borderId="11" xfId="0" applyFont="1" applyFill="1" applyBorder="1" applyAlignment="1">
      <alignment horizontal="center" wrapText="1"/>
    </xf>
    <xf numFmtId="0" fontId="6" fillId="4" borderId="0" xfId="0" applyFont="1" applyFill="1" applyBorder="1" applyAlignment="1">
      <alignment horizontal="center" wrapText="1"/>
    </xf>
    <xf numFmtId="164" fontId="6" fillId="4" borderId="0" xfId="0" applyNumberFormat="1" applyFont="1" applyFill="1" applyBorder="1" applyAlignment="1">
      <alignment horizontal="center" wrapText="1"/>
    </xf>
    <xf numFmtId="0" fontId="6" fillId="4" borderId="0" xfId="0" applyFont="1" applyFill="1" applyBorder="1"/>
    <xf numFmtId="0" fontId="6" fillId="4" borderId="12" xfId="0" applyFont="1" applyFill="1" applyBorder="1" applyAlignment="1">
      <alignment horizontal="center" wrapText="1"/>
    </xf>
    <xf numFmtId="0" fontId="0" fillId="4" borderId="0" xfId="0" quotePrefix="1" applyFill="1" applyBorder="1"/>
    <xf numFmtId="3" fontId="0" fillId="4" borderId="13" xfId="0" applyNumberFormat="1" applyFill="1" applyBorder="1" applyAlignment="1">
      <alignment horizontal="center"/>
    </xf>
    <xf numFmtId="166" fontId="1" fillId="4" borderId="0" xfId="0" applyNumberFormat="1" applyFont="1" applyFill="1" applyBorder="1" applyAlignment="1">
      <alignment horizontal="center"/>
    </xf>
    <xf numFmtId="166" fontId="0" fillId="0" borderId="14" xfId="0" applyNumberFormat="1" applyFill="1" applyBorder="1" applyAlignment="1">
      <alignment horizontal="center"/>
    </xf>
    <xf numFmtId="166" fontId="0" fillId="5" borderId="14" xfId="0" applyNumberFormat="1" applyFill="1" applyBorder="1" applyAlignment="1">
      <alignment horizontal="center"/>
    </xf>
    <xf numFmtId="166" fontId="0" fillId="4" borderId="0" xfId="0" applyNumberFormat="1" applyFill="1" applyBorder="1" applyAlignment="1">
      <alignment horizontal="center"/>
    </xf>
    <xf numFmtId="166" fontId="6" fillId="4" borderId="0" xfId="0" applyNumberFormat="1" applyFont="1" applyFill="1" applyBorder="1" applyAlignment="1">
      <alignment horizontal="center"/>
    </xf>
    <xf numFmtId="164" fontId="0" fillId="4" borderId="0" xfId="0" applyNumberFormat="1" applyFill="1" applyBorder="1" applyAlignment="1">
      <alignment horizontal="left"/>
    </xf>
    <xf numFmtId="0" fontId="0" fillId="6" borderId="15" xfId="0" applyFill="1" applyBorder="1"/>
    <xf numFmtId="0" fontId="0" fillId="6" borderId="16" xfId="0" applyFill="1" applyBorder="1"/>
    <xf numFmtId="164" fontId="0" fillId="6" borderId="16" xfId="0" applyNumberFormat="1" applyFill="1" applyBorder="1" applyAlignment="1">
      <alignment horizontal="center"/>
    </xf>
    <xf numFmtId="164" fontId="0" fillId="6" borderId="17" xfId="0" applyNumberFormat="1" applyFill="1" applyBorder="1" applyAlignment="1">
      <alignment horizontal="center"/>
    </xf>
    <xf numFmtId="0" fontId="0" fillId="6" borderId="18" xfId="0" applyFill="1" applyBorder="1"/>
    <xf numFmtId="0" fontId="0" fillId="6" borderId="0" xfId="0" applyFill="1" applyBorder="1"/>
    <xf numFmtId="0" fontId="8" fillId="6" borderId="0" xfId="0" applyFont="1" applyFill="1" applyBorder="1" applyAlignment="1">
      <alignment horizontal="center"/>
    </xf>
    <xf numFmtId="164" fontId="8" fillId="6" borderId="19" xfId="0" applyNumberFormat="1" applyFont="1" applyFill="1" applyBorder="1" applyAlignment="1">
      <alignment horizontal="center"/>
    </xf>
    <xf numFmtId="0" fontId="4" fillId="6" borderId="18" xfId="0" applyFont="1" applyFill="1" applyBorder="1"/>
    <xf numFmtId="0" fontId="4" fillId="6" borderId="0" xfId="0" applyFont="1" applyFill="1" applyBorder="1"/>
    <xf numFmtId="164" fontId="1" fillId="6" borderId="0" xfId="0" applyNumberFormat="1" applyFont="1" applyFill="1" applyBorder="1" applyAlignment="1">
      <alignment horizontal="center"/>
    </xf>
    <xf numFmtId="165" fontId="6" fillId="6" borderId="19" xfId="0" applyNumberFormat="1" applyFont="1" applyFill="1" applyBorder="1" applyAlignment="1">
      <alignment horizontal="center"/>
    </xf>
    <xf numFmtId="165" fontId="1" fillId="6" borderId="0" xfId="0" applyNumberFormat="1" applyFont="1" applyFill="1" applyBorder="1" applyAlignment="1">
      <alignment horizontal="center"/>
    </xf>
    <xf numFmtId="0" fontId="0" fillId="6" borderId="20" xfId="0" applyFill="1" applyBorder="1"/>
    <xf numFmtId="0" fontId="0" fillId="6" borderId="21" xfId="0" applyFill="1" applyBorder="1"/>
    <xf numFmtId="165" fontId="0" fillId="6" borderId="21" xfId="0" applyNumberFormat="1" applyFill="1" applyBorder="1" applyAlignment="1">
      <alignment horizontal="center"/>
    </xf>
    <xf numFmtId="165" fontId="0" fillId="6" borderId="22" xfId="0" applyNumberFormat="1" applyFill="1" applyBorder="1" applyAlignment="1">
      <alignment horizontal="center"/>
    </xf>
    <xf numFmtId="0" fontId="0" fillId="4" borderId="23" xfId="0" applyFill="1" applyBorder="1"/>
    <xf numFmtId="0" fontId="4" fillId="4" borderId="24" xfId="0" applyFont="1" applyFill="1" applyBorder="1"/>
    <xf numFmtId="164" fontId="6" fillId="4" borderId="24" xfId="0" applyNumberFormat="1" applyFont="1" applyFill="1" applyBorder="1" applyAlignment="1">
      <alignment horizontal="center"/>
    </xf>
    <xf numFmtId="164" fontId="0" fillId="4" borderId="25" xfId="0" applyNumberFormat="1" applyFill="1" applyBorder="1"/>
    <xf numFmtId="0" fontId="0" fillId="7" borderId="8" xfId="0" applyFill="1" applyBorder="1"/>
    <xf numFmtId="0" fontId="2" fillId="7" borderId="0" xfId="0" applyFont="1" applyFill="1" applyBorder="1"/>
    <xf numFmtId="0" fontId="4" fillId="7" borderId="0" xfId="0" applyFont="1" applyFill="1" applyBorder="1"/>
    <xf numFmtId="164" fontId="6" fillId="7" borderId="0" xfId="0" applyNumberFormat="1" applyFont="1" applyFill="1" applyBorder="1" applyAlignment="1">
      <alignment horizontal="center"/>
    </xf>
    <xf numFmtId="164" fontId="0" fillId="7" borderId="9" xfId="0" applyNumberFormat="1" applyFill="1" applyBorder="1"/>
    <xf numFmtId="0" fontId="1" fillId="7" borderId="8" xfId="0" applyFont="1" applyFill="1" applyBorder="1"/>
    <xf numFmtId="164" fontId="1" fillId="7" borderId="0" xfId="0" applyNumberFormat="1" applyFont="1" applyFill="1" applyBorder="1" applyAlignment="1">
      <alignment horizontal="left"/>
    </xf>
    <xf numFmtId="164" fontId="6" fillId="7" borderId="0" xfId="0" applyNumberFormat="1" applyFont="1" applyFill="1" applyBorder="1" applyAlignment="1">
      <alignment horizontal="center" wrapText="1"/>
    </xf>
    <xf numFmtId="0" fontId="5" fillId="7" borderId="0" xfId="0" applyFont="1" applyFill="1" applyBorder="1"/>
    <xf numFmtId="0" fontId="6" fillId="7" borderId="11" xfId="0" applyFont="1" applyFill="1" applyBorder="1" applyAlignment="1">
      <alignment horizontal="center" wrapText="1"/>
    </xf>
    <xf numFmtId="0" fontId="6" fillId="7" borderId="0" xfId="0" applyFont="1" applyFill="1" applyBorder="1" applyAlignment="1">
      <alignment horizontal="center" wrapText="1"/>
    </xf>
    <xf numFmtId="0" fontId="6" fillId="7" borderId="0" xfId="0" applyFont="1" applyFill="1" applyBorder="1"/>
    <xf numFmtId="0" fontId="6" fillId="7" borderId="12" xfId="0" applyFont="1" applyFill="1" applyBorder="1" applyAlignment="1">
      <alignment horizontal="center" wrapText="1"/>
    </xf>
    <xf numFmtId="164" fontId="0" fillId="7" borderId="0" xfId="0" applyNumberFormat="1" applyFill="1" applyBorder="1" applyAlignment="1">
      <alignment horizontal="center"/>
    </xf>
    <xf numFmtId="0" fontId="0" fillId="7" borderId="0" xfId="0" quotePrefix="1" applyFill="1" applyBorder="1"/>
    <xf numFmtId="3" fontId="0" fillId="7" borderId="13" xfId="0" applyNumberFormat="1" applyFill="1" applyBorder="1" applyAlignment="1">
      <alignment horizontal="center"/>
    </xf>
    <xf numFmtId="166" fontId="1" fillId="7" borderId="0" xfId="0" applyNumberFormat="1" applyFont="1" applyFill="1" applyBorder="1" applyAlignment="1">
      <alignment horizontal="center"/>
    </xf>
    <xf numFmtId="166" fontId="0" fillId="7" borderId="0" xfId="0" applyNumberFormat="1" applyFill="1" applyBorder="1" applyAlignment="1">
      <alignment horizontal="center"/>
    </xf>
    <xf numFmtId="166" fontId="6" fillId="7" borderId="0" xfId="0" applyNumberFormat="1" applyFont="1" applyFill="1" applyBorder="1" applyAlignment="1">
      <alignment horizontal="center"/>
    </xf>
    <xf numFmtId="166" fontId="6" fillId="7" borderId="0" xfId="0" applyNumberFormat="1" applyFont="1" applyFill="1" applyBorder="1" applyAlignment="1">
      <alignment horizontal="left"/>
    </xf>
    <xf numFmtId="0" fontId="4" fillId="6" borderId="15" xfId="0" applyFont="1" applyFill="1" applyBorder="1"/>
    <xf numFmtId="0" fontId="4" fillId="6" borderId="16" xfId="0" applyFont="1" applyFill="1" applyBorder="1"/>
    <xf numFmtId="166" fontId="6" fillId="6" borderId="16" xfId="0" applyNumberFormat="1" applyFont="1" applyFill="1" applyBorder="1" applyAlignment="1">
      <alignment horizontal="center"/>
    </xf>
    <xf numFmtId="166" fontId="6" fillId="6" borderId="17" xfId="0" applyNumberFormat="1" applyFont="1" applyFill="1" applyBorder="1" applyAlignment="1">
      <alignment horizontal="center"/>
    </xf>
    <xf numFmtId="0" fontId="4" fillId="6" borderId="20" xfId="0" applyFont="1" applyFill="1" applyBorder="1"/>
    <xf numFmtId="164" fontId="0" fillId="6" borderId="21" xfId="0" applyNumberFormat="1" applyFill="1" applyBorder="1" applyAlignment="1">
      <alignment horizontal="center"/>
    </xf>
    <xf numFmtId="165" fontId="1" fillId="6" borderId="21" xfId="0" applyNumberFormat="1" applyFont="1" applyFill="1" applyBorder="1" applyAlignment="1">
      <alignment horizontal="center"/>
    </xf>
    <xf numFmtId="8" fontId="6" fillId="6" borderId="22" xfId="0" applyNumberFormat="1" applyFont="1" applyFill="1" applyBorder="1" applyAlignment="1">
      <alignment horizontal="center"/>
    </xf>
    <xf numFmtId="0" fontId="0" fillId="8" borderId="5" xfId="0" applyFill="1" applyBorder="1"/>
    <xf numFmtId="0" fontId="2" fillId="8" borderId="6" xfId="0" applyFont="1" applyFill="1" applyBorder="1"/>
    <xf numFmtId="0" fontId="4" fillId="8" borderId="6" xfId="0" applyFont="1" applyFill="1" applyBorder="1"/>
    <xf numFmtId="166" fontId="6" fillId="8" borderId="6" xfId="0" applyNumberFormat="1" applyFont="1" applyFill="1" applyBorder="1" applyAlignment="1">
      <alignment horizontal="center"/>
    </xf>
    <xf numFmtId="166" fontId="1" fillId="8" borderId="6" xfId="0" applyNumberFormat="1" applyFont="1" applyFill="1" applyBorder="1" applyAlignment="1">
      <alignment horizontal="center"/>
    </xf>
    <xf numFmtId="164" fontId="0" fillId="8" borderId="7" xfId="0" applyNumberFormat="1" applyFill="1" applyBorder="1"/>
    <xf numFmtId="0" fontId="0" fillId="8" borderId="8" xfId="0" applyFill="1" applyBorder="1"/>
    <xf numFmtId="0" fontId="2" fillId="8" borderId="0" xfId="0" applyFont="1" applyFill="1" applyBorder="1"/>
    <xf numFmtId="0" fontId="4" fillId="8" borderId="0" xfId="0" applyFont="1" applyFill="1" applyBorder="1"/>
    <xf numFmtId="166" fontId="6" fillId="8" borderId="0" xfId="0" applyNumberFormat="1" applyFont="1" applyFill="1" applyBorder="1" applyAlignment="1">
      <alignment horizontal="center"/>
    </xf>
    <xf numFmtId="164" fontId="0" fillId="8" borderId="9" xfId="0" applyNumberFormat="1" applyFill="1" applyBorder="1"/>
    <xf numFmtId="0" fontId="1" fillId="8" borderId="0" xfId="0" applyFont="1" applyFill="1" applyBorder="1"/>
    <xf numFmtId="164" fontId="1" fillId="8" borderId="0" xfId="0" applyNumberFormat="1" applyFont="1" applyFill="1" applyBorder="1" applyAlignment="1">
      <alignment horizontal="center"/>
    </xf>
    <xf numFmtId="164" fontId="6" fillId="8" borderId="0" xfId="0" applyNumberFormat="1" applyFont="1" applyFill="1" applyBorder="1" applyAlignment="1">
      <alignment horizontal="center"/>
    </xf>
    <xf numFmtId="0" fontId="1" fillId="8" borderId="8" xfId="0" applyFont="1" applyFill="1" applyBorder="1"/>
    <xf numFmtId="164" fontId="6" fillId="8" borderId="26" xfId="0" applyNumberFormat="1" applyFont="1" applyFill="1" applyBorder="1" applyAlignment="1">
      <alignment horizontal="center"/>
    </xf>
    <xf numFmtId="0" fontId="5" fillId="8" borderId="0" xfId="0" applyFont="1" applyFill="1" applyBorder="1"/>
    <xf numFmtId="0" fontId="6" fillId="8" borderId="11" xfId="0" applyFont="1" applyFill="1" applyBorder="1" applyAlignment="1">
      <alignment horizontal="center" wrapText="1"/>
    </xf>
    <xf numFmtId="0" fontId="6" fillId="8" borderId="0" xfId="0" applyFont="1" applyFill="1" applyBorder="1" applyAlignment="1">
      <alignment horizontal="center" wrapText="1"/>
    </xf>
    <xf numFmtId="164" fontId="6" fillId="8" borderId="0" xfId="0" applyNumberFormat="1" applyFont="1" applyFill="1" applyBorder="1" applyAlignment="1">
      <alignment horizontal="center"/>
    </xf>
    <xf numFmtId="0" fontId="6" fillId="8" borderId="0" xfId="0" applyFont="1" applyFill="1" applyBorder="1"/>
    <xf numFmtId="0" fontId="6" fillId="8" borderId="12" xfId="0" applyFont="1" applyFill="1" applyBorder="1" applyAlignment="1">
      <alignment horizontal="center" wrapText="1"/>
    </xf>
    <xf numFmtId="164" fontId="0" fillId="8" borderId="0" xfId="0" applyNumberFormat="1" applyFill="1" applyBorder="1" applyAlignment="1">
      <alignment horizontal="center"/>
    </xf>
    <xf numFmtId="0" fontId="0" fillId="8" borderId="0" xfId="0" quotePrefix="1" applyFill="1" applyBorder="1"/>
    <xf numFmtId="166" fontId="0" fillId="8" borderId="13" xfId="0" applyNumberFormat="1" applyFill="1" applyBorder="1" applyAlignment="1">
      <alignment horizontal="center"/>
    </xf>
    <xf numFmtId="166" fontId="1" fillId="8" borderId="0" xfId="0" applyNumberFormat="1" applyFont="1" applyFill="1" applyBorder="1" applyAlignment="1">
      <alignment horizontal="center"/>
    </xf>
    <xf numFmtId="166" fontId="0" fillId="8" borderId="0" xfId="0" applyNumberFormat="1" applyFill="1" applyBorder="1" applyAlignment="1">
      <alignment horizontal="center"/>
    </xf>
    <xf numFmtId="166" fontId="6" fillId="8" borderId="0" xfId="0" applyNumberFormat="1" applyFont="1" applyFill="1" applyBorder="1" applyAlignment="1">
      <alignment horizontal="left"/>
    </xf>
    <xf numFmtId="165" fontId="6" fillId="6" borderId="22" xfId="0" applyNumberFormat="1" applyFont="1" applyFill="1" applyBorder="1" applyAlignment="1">
      <alignment horizontal="center"/>
    </xf>
    <xf numFmtId="0" fontId="0" fillId="8" borderId="23" xfId="0" applyFill="1" applyBorder="1"/>
    <xf numFmtId="0" fontId="4" fillId="8" borderId="24" xfId="0" applyFont="1" applyFill="1" applyBorder="1" applyAlignment="1">
      <alignment horizontal="left" wrapText="1"/>
    </xf>
    <xf numFmtId="165" fontId="6" fillId="8" borderId="24" xfId="0" applyNumberFormat="1" applyFont="1" applyFill="1" applyBorder="1" applyAlignment="1">
      <alignment horizontal="center"/>
    </xf>
    <xf numFmtId="164" fontId="6" fillId="8" borderId="24" xfId="0" applyNumberFormat="1" applyFont="1" applyFill="1" applyBorder="1" applyAlignment="1">
      <alignment horizontal="center"/>
    </xf>
    <xf numFmtId="164" fontId="0" fillId="8" borderId="25" xfId="0" applyNumberFormat="1" applyFill="1" applyBorder="1"/>
    <xf numFmtId="0" fontId="0" fillId="6" borderId="5" xfId="0" applyFill="1" applyBorder="1"/>
    <xf numFmtId="0" fontId="4" fillId="6" borderId="6" xfId="0" applyFont="1" applyFill="1" applyBorder="1" applyAlignment="1">
      <alignment horizontal="left" wrapText="1"/>
    </xf>
    <xf numFmtId="165" fontId="0" fillId="6" borderId="6" xfId="0" applyNumberFormat="1" applyFill="1" applyBorder="1" applyAlignment="1">
      <alignment horizontal="center"/>
    </xf>
    <xf numFmtId="165" fontId="6" fillId="6" borderId="6" xfId="0" applyNumberFormat="1" applyFont="1" applyFill="1" applyBorder="1" applyAlignment="1">
      <alignment horizontal="center"/>
    </xf>
    <xf numFmtId="165" fontId="6" fillId="6" borderId="7" xfId="0" applyNumberFormat="1" applyFont="1" applyFill="1" applyBorder="1" applyAlignment="1">
      <alignment horizontal="center"/>
    </xf>
    <xf numFmtId="0" fontId="1" fillId="6" borderId="8" xfId="0" applyFont="1" applyFill="1" applyBorder="1"/>
    <xf numFmtId="0" fontId="2" fillId="6" borderId="0" xfId="0" applyFont="1" applyFill="1" applyBorder="1" applyAlignment="1">
      <alignment horizontal="left"/>
    </xf>
    <xf numFmtId="0" fontId="4" fillId="6" borderId="0" xfId="0" applyFont="1" applyFill="1" applyBorder="1" applyAlignment="1">
      <alignment horizontal="left" wrapText="1"/>
    </xf>
    <xf numFmtId="165" fontId="8" fillId="6" borderId="0" xfId="0" applyNumberFormat="1" applyFont="1" applyFill="1" applyBorder="1" applyAlignment="1">
      <alignment horizontal="center"/>
    </xf>
    <xf numFmtId="0" fontId="1" fillId="6" borderId="0" xfId="0" applyFont="1" applyFill="1" applyBorder="1" applyAlignment="1">
      <alignment horizontal="left" wrapText="1"/>
    </xf>
    <xf numFmtId="165" fontId="1" fillId="6" borderId="0" xfId="0" applyNumberFormat="1" applyFont="1" applyFill="1" applyBorder="1" applyAlignment="1">
      <alignment horizontal="right"/>
    </xf>
    <xf numFmtId="165" fontId="6" fillId="6" borderId="9" xfId="0" applyNumberFormat="1" applyFont="1" applyFill="1" applyBorder="1" applyAlignment="1">
      <alignment horizontal="center"/>
    </xf>
    <xf numFmtId="0" fontId="0" fillId="6" borderId="23" xfId="0" applyFill="1" applyBorder="1"/>
    <xf numFmtId="0" fontId="0" fillId="6" borderId="24" xfId="0" applyFill="1" applyBorder="1"/>
    <xf numFmtId="164" fontId="0" fillId="6" borderId="24" xfId="0" applyNumberFormat="1" applyFill="1" applyBorder="1" applyAlignment="1">
      <alignment horizontal="center"/>
    </xf>
    <xf numFmtId="164" fontId="0" fillId="6" borderId="24" xfId="0" applyNumberFormat="1" applyFill="1" applyBorder="1"/>
    <xf numFmtId="164" fontId="0" fillId="6" borderId="25" xfId="0" applyNumberFormat="1" applyFill="1" applyBorder="1"/>
    <xf numFmtId="164" fontId="0" fillId="0" borderId="0" xfId="0" applyNumberFormat="1"/>
    <xf numFmtId="0" fontId="9" fillId="0" borderId="0" xfId="0" applyFont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164" fontId="3" fillId="0" borderId="0" xfId="0" applyNumberFormat="1" applyFont="1" applyBorder="1" applyAlignment="1">
      <alignment horizontal="right"/>
    </xf>
    <xf numFmtId="164" fontId="3" fillId="0" borderId="0" xfId="0" applyNumberFormat="1" applyFont="1" applyFill="1" applyBorder="1" applyAlignment="1">
      <alignment horizontal="right"/>
    </xf>
    <xf numFmtId="164" fontId="3" fillId="0" borderId="9" xfId="0" applyNumberFormat="1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0" fillId="0" borderId="8" xfId="0" applyBorder="1"/>
    <xf numFmtId="0" fontId="0" fillId="0" borderId="0" xfId="0" applyBorder="1"/>
    <xf numFmtId="0" fontId="0" fillId="0" borderId="9" xfId="0" applyBorder="1"/>
    <xf numFmtId="0" fontId="4" fillId="0" borderId="0" xfId="0" applyFont="1" applyBorder="1"/>
    <xf numFmtId="164" fontId="3" fillId="0" borderId="0" xfId="0" applyNumberFormat="1" applyFont="1" applyBorder="1"/>
    <xf numFmtId="164" fontId="3" fillId="0" borderId="0" xfId="0" applyNumberFormat="1" applyFont="1" applyFill="1" applyBorder="1"/>
    <xf numFmtId="164" fontId="3" fillId="0" borderId="9" xfId="0" applyNumberFormat="1" applyFont="1" applyBorder="1"/>
    <xf numFmtId="0" fontId="0" fillId="0" borderId="0" xfId="0" applyFill="1" applyBorder="1"/>
    <xf numFmtId="164" fontId="0" fillId="0" borderId="0" xfId="0" applyNumberFormat="1" applyBorder="1"/>
    <xf numFmtId="164" fontId="0" fillId="0" borderId="0" xfId="0" applyNumberFormat="1" applyFill="1" applyBorder="1"/>
    <xf numFmtId="164" fontId="0" fillId="0" borderId="9" xfId="0" applyNumberFormat="1" applyBorder="1"/>
    <xf numFmtId="0" fontId="0" fillId="0" borderId="23" xfId="0" applyBorder="1"/>
    <xf numFmtId="0" fontId="4" fillId="0" borderId="24" xfId="0" applyFont="1" applyBorder="1"/>
    <xf numFmtId="0" fontId="0" fillId="0" borderId="24" xfId="0" applyBorder="1"/>
    <xf numFmtId="164" fontId="3" fillId="0" borderId="24" xfId="0" applyNumberFormat="1" applyFont="1" applyBorder="1"/>
    <xf numFmtId="164" fontId="3" fillId="0" borderId="24" xfId="0" applyNumberFormat="1" applyFont="1" applyFill="1" applyBorder="1"/>
    <xf numFmtId="164" fontId="3" fillId="0" borderId="25" xfId="0" applyNumberFormat="1" applyFont="1" applyBorder="1"/>
    <xf numFmtId="164" fontId="3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0" fontId="0" fillId="0" borderId="0" xfId="0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left" indent="1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Fill="1" applyAlignment="1">
      <alignment horizontal="left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152400</xdr:colOff>
      <xdr:row>0</xdr:row>
      <xdr:rowOff>12700</xdr:rowOff>
    </xdr:from>
    <xdr:to>
      <xdr:col>10</xdr:col>
      <xdr:colOff>0</xdr:colOff>
      <xdr:row>4</xdr:row>
      <xdr:rowOff>38100</xdr:rowOff>
    </xdr:to>
    <xdr:pic>
      <xdr:nvPicPr>
        <xdr:cNvPr id="2" name="Picture 68" descr="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08900" y="12700"/>
          <a:ext cx="201930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nce%20and%20Property/Accounts/Schools%20Team/Schools%20Funding/Budget%202022-23/Early%20Years/EYSFF%202022-23%20v7%20quality%20rate%20adjust-AMM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deficit recovery"/>
      <sheetName val="rate reductions"/>
      <sheetName val="census calcs"/>
      <sheetName val="EY Budget Summary"/>
      <sheetName val="Central EY Budget"/>
      <sheetName val="Providers Detail "/>
      <sheetName val="Pass Through %"/>
      <sheetName val="Provider Budget Sheet"/>
    </sheetNames>
    <sheetDataSet>
      <sheetData sheetId="0"/>
      <sheetData sheetId="1"/>
      <sheetData sheetId="2"/>
      <sheetData sheetId="3"/>
      <sheetData sheetId="4"/>
      <sheetData sheetId="5"/>
      <sheetData sheetId="6">
        <row r="4">
          <cell r="BA4">
            <v>5.55</v>
          </cell>
          <cell r="BB4">
            <v>5.71</v>
          </cell>
          <cell r="BI4">
            <v>1.72</v>
          </cell>
        </row>
        <row r="5">
          <cell r="A5">
            <v>513638</v>
          </cell>
          <cell r="C5" t="str">
            <v>Abacus Day Nursery and Pre-School</v>
          </cell>
          <cell r="D5" t="str">
            <v>Day Nursery/Ind School</v>
          </cell>
          <cell r="J5">
            <v>0</v>
          </cell>
          <cell r="K5">
            <v>3.7</v>
          </cell>
          <cell r="L5">
            <v>4.3010000000000002</v>
          </cell>
          <cell r="M5">
            <v>0</v>
          </cell>
          <cell r="N5">
            <v>4.3010000000000002</v>
          </cell>
          <cell r="O5">
            <v>0.60099999999999998</v>
          </cell>
          <cell r="P5">
            <v>0.16243243243243241</v>
          </cell>
          <cell r="Q5">
            <v>3.8110000000000004</v>
          </cell>
          <cell r="R5">
            <v>4.3010000000000002</v>
          </cell>
          <cell r="S5">
            <v>4.07</v>
          </cell>
          <cell r="T5">
            <v>4.07</v>
          </cell>
          <cell r="U5">
            <v>4.4000000000000004</v>
          </cell>
          <cell r="V5">
            <v>0</v>
          </cell>
          <cell r="W5">
            <v>4.4000000000000004</v>
          </cell>
          <cell r="X5">
            <v>0.33000000000000007</v>
          </cell>
          <cell r="Y5">
            <v>4.4000000000000004</v>
          </cell>
          <cell r="Z5">
            <v>0</v>
          </cell>
          <cell r="AA5">
            <v>4.4000000000000004</v>
          </cell>
          <cell r="AB5">
            <v>4.37</v>
          </cell>
          <cell r="AC5">
            <v>0</v>
          </cell>
          <cell r="AD5">
            <v>4.37</v>
          </cell>
          <cell r="AE5">
            <v>4.5</v>
          </cell>
          <cell r="AF5">
            <v>0</v>
          </cell>
          <cell r="AG5">
            <v>4.5</v>
          </cell>
          <cell r="AH5">
            <v>12708</v>
          </cell>
          <cell r="AI5">
            <v>10905</v>
          </cell>
          <cell r="AJ5">
            <v>3408</v>
          </cell>
          <cell r="AK5">
            <v>10905</v>
          </cell>
          <cell r="AL5">
            <v>3408</v>
          </cell>
          <cell r="AM5">
            <v>14313</v>
          </cell>
          <cell r="AN5">
            <v>1605</v>
          </cell>
          <cell r="AQ5">
            <v>55533.96</v>
          </cell>
          <cell r="AR5">
            <v>62547.810000000005</v>
          </cell>
          <cell r="AS5">
            <v>0</v>
          </cell>
          <cell r="AT5">
            <v>64408.5</v>
          </cell>
          <cell r="AU5">
            <v>64408.5</v>
          </cell>
          <cell r="AW5">
            <v>1716.0000000000002</v>
          </cell>
          <cell r="AX5">
            <v>1272</v>
          </cell>
          <cell r="AY5">
            <v>1272</v>
          </cell>
          <cell r="AZ5">
            <v>9523.8000000000011</v>
          </cell>
          <cell r="BA5">
            <v>7059.5999999999995</v>
          </cell>
          <cell r="BB5">
            <v>7263.12</v>
          </cell>
          <cell r="BC5">
            <v>7008.7200000000012</v>
          </cell>
          <cell r="BD5">
            <v>624</v>
          </cell>
          <cell r="BE5">
            <v>0</v>
          </cell>
          <cell r="BF5">
            <v>0</v>
          </cell>
          <cell r="BG5">
            <v>1092</v>
          </cell>
          <cell r="BH5">
            <v>0</v>
          </cell>
          <cell r="BI5">
            <v>0</v>
          </cell>
          <cell r="BJ5">
            <v>0</v>
          </cell>
          <cell r="BK5">
            <v>66149.760000000009</v>
          </cell>
        </row>
        <row r="6">
          <cell r="A6">
            <v>511374</v>
          </cell>
          <cell r="C6" t="str">
            <v>Acorns Nursery School</v>
          </cell>
          <cell r="D6" t="str">
            <v>Day Nursery/Ind School</v>
          </cell>
          <cell r="E6">
            <v>1</v>
          </cell>
          <cell r="F6">
            <v>1</v>
          </cell>
          <cell r="G6">
            <v>1</v>
          </cell>
          <cell r="H6">
            <v>1</v>
          </cell>
          <cell r="I6">
            <v>1</v>
          </cell>
          <cell r="J6">
            <v>1.56</v>
          </cell>
          <cell r="K6">
            <v>5.42</v>
          </cell>
          <cell r="L6">
            <v>4.3010000000000002</v>
          </cell>
          <cell r="M6">
            <v>0.65780000000000005</v>
          </cell>
          <cell r="N6">
            <v>4.9588000000000001</v>
          </cell>
          <cell r="O6">
            <v>-0.46119999999999983</v>
          </cell>
          <cell r="P6">
            <v>-8.5092250922509202E-2</v>
          </cell>
          <cell r="Q6">
            <v>5.2573999999999996</v>
          </cell>
          <cell r="R6">
            <v>4.8780000000000001</v>
          </cell>
          <cell r="S6">
            <v>4.9588000000000001</v>
          </cell>
          <cell r="T6">
            <v>4.9588000000000001</v>
          </cell>
          <cell r="U6">
            <v>4.4000000000000004</v>
          </cell>
          <cell r="V6">
            <v>0.66</v>
          </cell>
          <cell r="W6">
            <v>5.0600000000000005</v>
          </cell>
          <cell r="X6">
            <v>0.1012000000000004</v>
          </cell>
          <cell r="Y6">
            <v>4.4000000000000004</v>
          </cell>
          <cell r="Z6">
            <v>0.66</v>
          </cell>
          <cell r="AA6">
            <v>5.0600000000000005</v>
          </cell>
          <cell r="AB6">
            <v>4.37</v>
          </cell>
          <cell r="AC6">
            <v>0.63</v>
          </cell>
          <cell r="AD6">
            <v>5</v>
          </cell>
          <cell r="AE6">
            <v>4.5</v>
          </cell>
          <cell r="AF6">
            <v>0.63</v>
          </cell>
          <cell r="AG6">
            <v>5.13</v>
          </cell>
          <cell r="AH6">
            <v>18511.900000000001</v>
          </cell>
          <cell r="AI6">
            <v>11806.8</v>
          </cell>
          <cell r="AJ6">
            <v>2384.7000000000003</v>
          </cell>
          <cell r="AK6">
            <v>11806.8</v>
          </cell>
          <cell r="AL6">
            <v>2384.7000000000003</v>
          </cell>
          <cell r="AM6">
            <v>14191.5</v>
          </cell>
          <cell r="AN6">
            <v>-4320.4000000000015</v>
          </cell>
          <cell r="AQ6">
            <v>92559.5</v>
          </cell>
          <cell r="AR6">
            <v>70957.5</v>
          </cell>
          <cell r="AS6">
            <v>8940.6450000000004</v>
          </cell>
          <cell r="AT6">
            <v>72802.395000000004</v>
          </cell>
          <cell r="AU6">
            <v>72802.395000000004</v>
          </cell>
          <cell r="AW6">
            <v>2243.0000000000005</v>
          </cell>
          <cell r="AX6">
            <v>2684.15</v>
          </cell>
          <cell r="AY6">
            <v>2684.15</v>
          </cell>
          <cell r="AZ6">
            <v>12448.650000000001</v>
          </cell>
          <cell r="BA6">
            <v>14897.032499999999</v>
          </cell>
          <cell r="BB6">
            <v>15326.496500000001</v>
          </cell>
          <cell r="BC6">
            <v>14789.666500000003</v>
          </cell>
          <cell r="BD6">
            <v>2588</v>
          </cell>
          <cell r="BE6">
            <v>4432.1000000000004</v>
          </cell>
          <cell r="BF6">
            <v>4432.1000000000004</v>
          </cell>
          <cell r="BG6">
            <v>4529</v>
          </cell>
          <cell r="BH6">
            <v>7756.1750000000011</v>
          </cell>
          <cell r="BI6">
            <v>7623.2120000000004</v>
          </cell>
          <cell r="BJ6">
            <v>6869.755000000001</v>
          </cell>
          <cell r="BK6">
            <v>109537.15</v>
          </cell>
        </row>
        <row r="7">
          <cell r="A7">
            <v>558979</v>
          </cell>
          <cell r="C7" t="str">
            <v>Acres of Fun Limited</v>
          </cell>
          <cell r="D7" t="str">
            <v>Day Nursery/Ind School</v>
          </cell>
          <cell r="E7">
            <v>1</v>
          </cell>
          <cell r="F7">
            <v>1</v>
          </cell>
          <cell r="G7">
            <v>1</v>
          </cell>
          <cell r="H7">
            <v>1</v>
          </cell>
          <cell r="I7">
            <v>1</v>
          </cell>
          <cell r="J7">
            <v>0.94</v>
          </cell>
          <cell r="K7">
            <v>4.9000000000000004</v>
          </cell>
          <cell r="L7">
            <v>4.3010000000000002</v>
          </cell>
          <cell r="M7">
            <v>0.65780000000000005</v>
          </cell>
          <cell r="N7">
            <v>4.9588000000000001</v>
          </cell>
          <cell r="O7">
            <v>5.8799999999999741E-2</v>
          </cell>
          <cell r="P7">
            <v>1.1999999999999946E-2</v>
          </cell>
          <cell r="Q7">
            <v>4.9000000000000004</v>
          </cell>
          <cell r="R7">
            <v>4.9588000000000001</v>
          </cell>
          <cell r="S7">
            <v>4.9588000000000001</v>
          </cell>
          <cell r="T7">
            <v>4.9588000000000001</v>
          </cell>
          <cell r="U7">
            <v>4.4000000000000004</v>
          </cell>
          <cell r="V7">
            <v>0.66</v>
          </cell>
          <cell r="W7">
            <v>5.0600000000000005</v>
          </cell>
          <cell r="X7">
            <v>0.1012000000000004</v>
          </cell>
          <cell r="Y7">
            <v>4.4000000000000004</v>
          </cell>
          <cell r="Z7">
            <v>0.66</v>
          </cell>
          <cell r="AA7">
            <v>5.0600000000000005</v>
          </cell>
          <cell r="AB7">
            <v>4.37</v>
          </cell>
          <cell r="AC7">
            <v>0.63</v>
          </cell>
          <cell r="AD7">
            <v>5</v>
          </cell>
          <cell r="AE7">
            <v>4.5</v>
          </cell>
          <cell r="AF7">
            <v>0.63</v>
          </cell>
          <cell r="AG7">
            <v>5.13</v>
          </cell>
          <cell r="AH7">
            <v>31323.599999999999</v>
          </cell>
          <cell r="AI7">
            <v>26980.7</v>
          </cell>
          <cell r="AJ7">
            <v>12197</v>
          </cell>
          <cell r="AK7">
            <v>26980.7</v>
          </cell>
          <cell r="AL7">
            <v>12197</v>
          </cell>
          <cell r="AM7">
            <v>39177.699999999997</v>
          </cell>
          <cell r="AN7">
            <v>7854.0999999999985</v>
          </cell>
          <cell r="AQ7">
            <v>156618</v>
          </cell>
          <cell r="AR7">
            <v>195888.5</v>
          </cell>
          <cell r="AS7">
            <v>24681.950999999997</v>
          </cell>
          <cell r="AT7">
            <v>200981.601</v>
          </cell>
          <cell r="AU7">
            <v>200981.601</v>
          </cell>
          <cell r="AW7">
            <v>0</v>
          </cell>
          <cell r="AX7">
            <v>0</v>
          </cell>
          <cell r="AY7">
            <v>0</v>
          </cell>
          <cell r="AZ7">
            <v>0</v>
          </cell>
          <cell r="BA7">
            <v>0</v>
          </cell>
          <cell r="BB7">
            <v>0</v>
          </cell>
          <cell r="BC7">
            <v>0</v>
          </cell>
          <cell r="BD7">
            <v>0</v>
          </cell>
          <cell r="BE7">
            <v>0</v>
          </cell>
          <cell r="BF7">
            <v>0</v>
          </cell>
          <cell r="BG7">
            <v>0</v>
          </cell>
          <cell r="BH7">
            <v>0</v>
          </cell>
          <cell r="BI7">
            <v>0</v>
          </cell>
          <cell r="BJ7">
            <v>0</v>
          </cell>
          <cell r="BK7">
            <v>156618</v>
          </cell>
        </row>
        <row r="8">
          <cell r="A8">
            <v>518928</v>
          </cell>
          <cell r="C8" t="str">
            <v>Alder Bridge School</v>
          </cell>
          <cell r="D8" t="str">
            <v>Day Nursery/Ind School</v>
          </cell>
          <cell r="J8">
            <v>0.94</v>
          </cell>
          <cell r="K8">
            <v>4.9000000000000004</v>
          </cell>
          <cell r="L8">
            <v>4.3010000000000002</v>
          </cell>
          <cell r="M8">
            <v>0</v>
          </cell>
          <cell r="N8">
            <v>4.3010000000000002</v>
          </cell>
          <cell r="O8">
            <v>-0.5990000000000002</v>
          </cell>
          <cell r="P8">
            <v>-0.12224489795918371</v>
          </cell>
          <cell r="Q8">
            <v>4.7530000000000001</v>
          </cell>
          <cell r="R8">
            <v>4.41</v>
          </cell>
          <cell r="S8">
            <v>4.3010000000000002</v>
          </cell>
          <cell r="T8">
            <v>4.41</v>
          </cell>
          <cell r="U8">
            <v>4.4000000000000004</v>
          </cell>
          <cell r="V8">
            <v>0</v>
          </cell>
          <cell r="W8">
            <v>4.4000000000000004</v>
          </cell>
          <cell r="X8">
            <v>-9.9999999999997868E-3</v>
          </cell>
          <cell r="Y8">
            <v>4.4000000000000004</v>
          </cell>
          <cell r="Z8">
            <v>0</v>
          </cell>
          <cell r="AA8">
            <v>4.4000000000000004</v>
          </cell>
          <cell r="AB8">
            <v>4.37</v>
          </cell>
          <cell r="AC8">
            <v>0</v>
          </cell>
          <cell r="AD8">
            <v>4.37</v>
          </cell>
          <cell r="AE8">
            <v>4.5</v>
          </cell>
          <cell r="AF8">
            <v>0</v>
          </cell>
          <cell r="AG8">
            <v>4.5</v>
          </cell>
          <cell r="AH8">
            <v>3645</v>
          </cell>
          <cell r="AI8">
            <v>2449.8000000000002</v>
          </cell>
          <cell r="AJ8">
            <v>0</v>
          </cell>
          <cell r="AK8">
            <v>2449.8000000000002</v>
          </cell>
          <cell r="AL8">
            <v>0</v>
          </cell>
          <cell r="AM8">
            <v>2449.8000000000002</v>
          </cell>
          <cell r="AN8">
            <v>-1195.1999999999998</v>
          </cell>
          <cell r="AQ8">
            <v>15928.65</v>
          </cell>
          <cell r="AR8">
            <v>10705.626</v>
          </cell>
          <cell r="AS8">
            <v>0</v>
          </cell>
          <cell r="AT8">
            <v>11024.1</v>
          </cell>
          <cell r="AU8">
            <v>11024.1</v>
          </cell>
          <cell r="AW8">
            <v>0</v>
          </cell>
          <cell r="AX8">
            <v>0</v>
          </cell>
          <cell r="AY8">
            <v>0</v>
          </cell>
          <cell r="AZ8">
            <v>0</v>
          </cell>
          <cell r="BA8">
            <v>0</v>
          </cell>
          <cell r="BB8">
            <v>0</v>
          </cell>
          <cell r="BC8">
            <v>0</v>
          </cell>
          <cell r="BD8">
            <v>888.6</v>
          </cell>
          <cell r="BE8">
            <v>239.4</v>
          </cell>
          <cell r="BF8">
            <v>239.4</v>
          </cell>
          <cell r="BG8">
            <v>1555.05</v>
          </cell>
          <cell r="BH8">
            <v>418.95</v>
          </cell>
          <cell r="BI8">
            <v>411.76800000000003</v>
          </cell>
          <cell r="BJ8">
            <v>371.07</v>
          </cell>
          <cell r="BK8">
            <v>17483.7</v>
          </cell>
        </row>
        <row r="9">
          <cell r="A9">
            <v>654495</v>
          </cell>
          <cell r="C9" t="str">
            <v>Alice Summersby t/a Sweet Briar Childminding</v>
          </cell>
          <cell r="AB9">
            <v>4.37</v>
          </cell>
          <cell r="AC9">
            <v>0</v>
          </cell>
          <cell r="AD9">
            <v>4.37</v>
          </cell>
          <cell r="AE9">
            <v>4.5</v>
          </cell>
          <cell r="AF9">
            <v>0</v>
          </cell>
          <cell r="AG9">
            <v>4.5</v>
          </cell>
          <cell r="AH9">
            <v>0</v>
          </cell>
          <cell r="AI9">
            <v>570</v>
          </cell>
          <cell r="AJ9">
            <v>382.8</v>
          </cell>
          <cell r="AK9">
            <v>570</v>
          </cell>
          <cell r="AL9">
            <v>382.8</v>
          </cell>
          <cell r="AM9">
            <v>952.8</v>
          </cell>
          <cell r="AN9">
            <v>952.8</v>
          </cell>
          <cell r="AQ9">
            <v>0</v>
          </cell>
          <cell r="AR9">
            <v>4163.7359999999999</v>
          </cell>
          <cell r="AS9">
            <v>0</v>
          </cell>
          <cell r="AT9">
            <v>4287.5999999999995</v>
          </cell>
          <cell r="AU9">
            <v>4287.5999999999995</v>
          </cell>
          <cell r="AW9">
            <v>0</v>
          </cell>
          <cell r="AX9">
            <v>0</v>
          </cell>
          <cell r="AY9">
            <v>0</v>
          </cell>
          <cell r="AZ9">
            <v>0</v>
          </cell>
          <cell r="BA9">
            <v>0</v>
          </cell>
          <cell r="BB9">
            <v>0</v>
          </cell>
          <cell r="BC9">
            <v>0</v>
          </cell>
          <cell r="BD9">
            <v>0</v>
          </cell>
          <cell r="BE9">
            <v>0</v>
          </cell>
          <cell r="BF9">
            <v>0</v>
          </cell>
          <cell r="BG9">
            <v>0</v>
          </cell>
          <cell r="BH9">
            <v>0</v>
          </cell>
          <cell r="BI9">
            <v>0</v>
          </cell>
          <cell r="BJ9">
            <v>0</v>
          </cell>
          <cell r="BK9">
            <v>0</v>
          </cell>
        </row>
        <row r="10">
          <cell r="A10">
            <v>654494</v>
          </cell>
          <cell r="C10" t="str">
            <v>Alison Chaffin</v>
          </cell>
          <cell r="D10" t="str">
            <v>Childminder</v>
          </cell>
          <cell r="AB10">
            <v>4.37</v>
          </cell>
          <cell r="AC10">
            <v>0</v>
          </cell>
          <cell r="AD10">
            <v>4.37</v>
          </cell>
          <cell r="AE10">
            <v>4.5</v>
          </cell>
          <cell r="AF10">
            <v>0</v>
          </cell>
          <cell r="AG10">
            <v>4.5</v>
          </cell>
          <cell r="AH10">
            <v>0</v>
          </cell>
          <cell r="AI10">
            <v>183</v>
          </cell>
          <cell r="AJ10">
            <v>183</v>
          </cell>
          <cell r="AK10">
            <v>183</v>
          </cell>
          <cell r="AL10">
            <v>183</v>
          </cell>
          <cell r="AM10">
            <v>366</v>
          </cell>
          <cell r="AN10">
            <v>366</v>
          </cell>
          <cell r="AQ10">
            <v>0</v>
          </cell>
          <cell r="AR10">
            <v>1599.42</v>
          </cell>
          <cell r="AS10">
            <v>0</v>
          </cell>
          <cell r="AT10">
            <v>1647</v>
          </cell>
          <cell r="AU10">
            <v>1647</v>
          </cell>
          <cell r="AW10">
            <v>0</v>
          </cell>
          <cell r="AX10">
            <v>183</v>
          </cell>
          <cell r="AY10">
            <v>183</v>
          </cell>
          <cell r="AZ10">
            <v>0</v>
          </cell>
          <cell r="BA10">
            <v>1015.65</v>
          </cell>
          <cell r="BB10">
            <v>1044.93</v>
          </cell>
          <cell r="BC10">
            <v>1008.3300000000002</v>
          </cell>
          <cell r="BD10">
            <v>0</v>
          </cell>
          <cell r="BE10">
            <v>0</v>
          </cell>
          <cell r="BF10">
            <v>0</v>
          </cell>
          <cell r="BG10">
            <v>0</v>
          </cell>
          <cell r="BH10">
            <v>0</v>
          </cell>
          <cell r="BI10">
            <v>0</v>
          </cell>
          <cell r="BJ10">
            <v>0</v>
          </cell>
          <cell r="BK10">
            <v>0</v>
          </cell>
        </row>
        <row r="11">
          <cell r="A11">
            <v>540595</v>
          </cell>
          <cell r="C11" t="str">
            <v>Alison Conquer</v>
          </cell>
          <cell r="D11" t="str">
            <v>Childminder</v>
          </cell>
          <cell r="J11">
            <v>0</v>
          </cell>
          <cell r="K11">
            <v>3.7</v>
          </cell>
          <cell r="L11">
            <v>4.3010000000000002</v>
          </cell>
          <cell r="M11">
            <v>0</v>
          </cell>
          <cell r="N11">
            <v>4.3010000000000002</v>
          </cell>
          <cell r="O11">
            <v>0.60099999999999998</v>
          </cell>
          <cell r="P11">
            <v>0.16243243243243241</v>
          </cell>
          <cell r="Q11">
            <v>3.8110000000000004</v>
          </cell>
          <cell r="R11">
            <v>4.3010000000000002</v>
          </cell>
          <cell r="S11">
            <v>4.07</v>
          </cell>
          <cell r="T11">
            <v>4.07</v>
          </cell>
          <cell r="U11">
            <v>4.4000000000000004</v>
          </cell>
          <cell r="V11">
            <v>0</v>
          </cell>
          <cell r="W11">
            <v>4.4000000000000004</v>
          </cell>
          <cell r="X11">
            <v>0.33000000000000007</v>
          </cell>
          <cell r="Y11">
            <v>4.4000000000000004</v>
          </cell>
          <cell r="Z11">
            <v>0</v>
          </cell>
          <cell r="AA11">
            <v>4.4000000000000004</v>
          </cell>
          <cell r="AB11">
            <v>4.37</v>
          </cell>
          <cell r="AC11">
            <v>0</v>
          </cell>
          <cell r="AD11">
            <v>4.37</v>
          </cell>
          <cell r="AE11">
            <v>4.5</v>
          </cell>
          <cell r="AF11">
            <v>0</v>
          </cell>
          <cell r="AG11">
            <v>4.5</v>
          </cell>
          <cell r="AH11">
            <v>562.19999999999993</v>
          </cell>
          <cell r="AI11">
            <v>683.4</v>
          </cell>
          <cell r="AJ11">
            <v>317.39999999999998</v>
          </cell>
          <cell r="AK11">
            <v>683.4</v>
          </cell>
          <cell r="AL11">
            <v>317.39999999999998</v>
          </cell>
          <cell r="AM11">
            <v>1000.8</v>
          </cell>
          <cell r="AN11">
            <v>438.6</v>
          </cell>
          <cell r="AQ11">
            <v>2456.8139999999999</v>
          </cell>
          <cell r="AR11">
            <v>4373.4960000000001</v>
          </cell>
          <cell r="AS11">
            <v>0</v>
          </cell>
          <cell r="AT11">
            <v>4503.5999999999995</v>
          </cell>
          <cell r="AU11">
            <v>4503.5999999999995</v>
          </cell>
          <cell r="AW11">
            <v>0</v>
          </cell>
          <cell r="AX11">
            <v>0</v>
          </cell>
          <cell r="AY11">
            <v>0</v>
          </cell>
          <cell r="AZ11">
            <v>0</v>
          </cell>
          <cell r="BA11">
            <v>0</v>
          </cell>
          <cell r="BB11">
            <v>0</v>
          </cell>
          <cell r="BC11">
            <v>0</v>
          </cell>
          <cell r="BD11">
            <v>0</v>
          </cell>
          <cell r="BE11">
            <v>0</v>
          </cell>
          <cell r="BF11">
            <v>0</v>
          </cell>
          <cell r="BG11">
            <v>0</v>
          </cell>
          <cell r="BH11">
            <v>0</v>
          </cell>
          <cell r="BI11">
            <v>0</v>
          </cell>
          <cell r="BJ11">
            <v>0</v>
          </cell>
          <cell r="BK11">
            <v>2456.8139999999999</v>
          </cell>
        </row>
        <row r="12">
          <cell r="A12">
            <v>540620</v>
          </cell>
          <cell r="C12" t="str">
            <v>Allison Hue</v>
          </cell>
          <cell r="D12" t="str">
            <v>Childminder</v>
          </cell>
          <cell r="J12">
            <v>0</v>
          </cell>
          <cell r="K12">
            <v>3.86</v>
          </cell>
          <cell r="L12">
            <v>4.3010000000000002</v>
          </cell>
          <cell r="M12">
            <v>0</v>
          </cell>
          <cell r="N12">
            <v>4.3010000000000002</v>
          </cell>
          <cell r="O12">
            <v>0.44100000000000028</v>
          </cell>
          <cell r="P12">
            <v>0.11424870466321251</v>
          </cell>
          <cell r="Q12">
            <v>3.9758</v>
          </cell>
          <cell r="R12">
            <v>4.3010000000000002</v>
          </cell>
          <cell r="S12">
            <v>4.2459999999999996</v>
          </cell>
          <cell r="T12">
            <v>4.2459999999999996</v>
          </cell>
          <cell r="U12">
            <v>4.4000000000000004</v>
          </cell>
          <cell r="V12">
            <v>0</v>
          </cell>
          <cell r="W12">
            <v>4.4000000000000004</v>
          </cell>
          <cell r="X12">
            <v>0.1540000000000008</v>
          </cell>
          <cell r="Y12">
            <v>4.4000000000000004</v>
          </cell>
          <cell r="Z12">
            <v>0</v>
          </cell>
          <cell r="AA12">
            <v>4.4000000000000004</v>
          </cell>
          <cell r="AB12">
            <v>4.37</v>
          </cell>
          <cell r="AC12">
            <v>0</v>
          </cell>
          <cell r="AD12">
            <v>4.37</v>
          </cell>
          <cell r="AE12">
            <v>4.5</v>
          </cell>
          <cell r="AF12">
            <v>0</v>
          </cell>
          <cell r="AG12">
            <v>4.5</v>
          </cell>
          <cell r="AH12">
            <v>314.39999999999998</v>
          </cell>
          <cell r="AI12">
            <v>77.400000000000006</v>
          </cell>
          <cell r="AJ12">
            <v>533.4</v>
          </cell>
          <cell r="AK12">
            <v>77.400000000000006</v>
          </cell>
          <cell r="AL12">
            <v>533.4</v>
          </cell>
          <cell r="AM12">
            <v>610.79999999999995</v>
          </cell>
          <cell r="AN12">
            <v>296.39999999999998</v>
          </cell>
          <cell r="AQ12">
            <v>1373.9279999999999</v>
          </cell>
          <cell r="AR12">
            <v>2669.1959999999999</v>
          </cell>
          <cell r="AS12">
            <v>0</v>
          </cell>
          <cell r="AT12">
            <v>2748.6</v>
          </cell>
          <cell r="AU12">
            <v>2748.6</v>
          </cell>
          <cell r="AW12">
            <v>333.00000000000006</v>
          </cell>
          <cell r="AX12">
            <v>354</v>
          </cell>
          <cell r="AY12">
            <v>354</v>
          </cell>
          <cell r="AZ12">
            <v>1848.1500000000003</v>
          </cell>
          <cell r="BA12">
            <v>1964.7</v>
          </cell>
          <cell r="BB12">
            <v>2021.34</v>
          </cell>
          <cell r="BC12">
            <v>1950.5400000000002</v>
          </cell>
          <cell r="BD12">
            <v>0</v>
          </cell>
          <cell r="BE12">
            <v>0</v>
          </cell>
          <cell r="BF12">
            <v>0</v>
          </cell>
          <cell r="BG12">
            <v>0</v>
          </cell>
          <cell r="BH12">
            <v>0</v>
          </cell>
          <cell r="BI12">
            <v>0</v>
          </cell>
          <cell r="BJ12">
            <v>0</v>
          </cell>
          <cell r="BK12">
            <v>3222.0780000000004</v>
          </cell>
        </row>
        <row r="13">
          <cell r="A13">
            <v>540571</v>
          </cell>
          <cell r="C13" t="str">
            <v>Alison Turner</v>
          </cell>
          <cell r="D13" t="str">
            <v>Childminder</v>
          </cell>
          <cell r="J13">
            <v>0.38</v>
          </cell>
          <cell r="K13">
            <v>4.08</v>
          </cell>
          <cell r="L13">
            <v>4.3010000000000002</v>
          </cell>
          <cell r="M13">
            <v>0</v>
          </cell>
          <cell r="N13">
            <v>4.3010000000000002</v>
          </cell>
          <cell r="O13">
            <v>0.22100000000000009</v>
          </cell>
          <cell r="P13">
            <v>5.4166666666666689E-2</v>
          </cell>
          <cell r="Q13">
            <v>4.2023999999999999</v>
          </cell>
          <cell r="R13">
            <v>4.3010000000000002</v>
          </cell>
          <cell r="S13">
            <v>4.3010000000000002</v>
          </cell>
          <cell r="T13">
            <v>4.3010000000000002</v>
          </cell>
          <cell r="U13">
            <v>4.4000000000000004</v>
          </cell>
          <cell r="V13">
            <v>0</v>
          </cell>
          <cell r="W13">
            <v>4.4000000000000004</v>
          </cell>
          <cell r="X13">
            <v>9.9000000000000199E-2</v>
          </cell>
          <cell r="Y13">
            <v>4.4000000000000004</v>
          </cell>
          <cell r="Z13">
            <v>0</v>
          </cell>
          <cell r="AA13">
            <v>4.4000000000000004</v>
          </cell>
          <cell r="AB13">
            <v>4.37</v>
          </cell>
          <cell r="AC13">
            <v>0</v>
          </cell>
          <cell r="AD13">
            <v>4.37</v>
          </cell>
          <cell r="AE13">
            <v>4.5</v>
          </cell>
          <cell r="AF13">
            <v>0</v>
          </cell>
          <cell r="AG13">
            <v>4.5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  <cell r="AU13">
            <v>0</v>
          </cell>
          <cell r="AW13">
            <v>0</v>
          </cell>
          <cell r="AX13">
            <v>0</v>
          </cell>
          <cell r="AY13">
            <v>0</v>
          </cell>
          <cell r="AZ13">
            <v>0</v>
          </cell>
          <cell r="BA13">
            <v>0</v>
          </cell>
          <cell r="BB13">
            <v>0</v>
          </cell>
          <cell r="BC13">
            <v>0</v>
          </cell>
          <cell r="BD13">
            <v>0</v>
          </cell>
          <cell r="BE13">
            <v>0</v>
          </cell>
          <cell r="BF13">
            <v>0</v>
          </cell>
          <cell r="BG13">
            <v>0</v>
          </cell>
          <cell r="BH13">
            <v>0</v>
          </cell>
          <cell r="BI13">
            <v>0</v>
          </cell>
          <cell r="BJ13">
            <v>0</v>
          </cell>
          <cell r="BK13">
            <v>0</v>
          </cell>
        </row>
        <row r="14">
          <cell r="A14">
            <v>654494</v>
          </cell>
          <cell r="C14" t="str">
            <v>Amber Willoughby</v>
          </cell>
          <cell r="D14" t="str">
            <v>Childminder</v>
          </cell>
          <cell r="AB14">
            <v>4.37</v>
          </cell>
          <cell r="AC14">
            <v>0</v>
          </cell>
          <cell r="AD14">
            <v>4.37</v>
          </cell>
          <cell r="AE14">
            <v>4.5</v>
          </cell>
          <cell r="AF14">
            <v>0</v>
          </cell>
          <cell r="AG14">
            <v>4.5</v>
          </cell>
          <cell r="AH14">
            <v>0</v>
          </cell>
          <cell r="AI14">
            <v>957</v>
          </cell>
          <cell r="AJ14">
            <v>957</v>
          </cell>
          <cell r="AK14">
            <v>957</v>
          </cell>
          <cell r="AL14">
            <v>957</v>
          </cell>
          <cell r="AM14">
            <v>1914</v>
          </cell>
          <cell r="AN14">
            <v>1914</v>
          </cell>
          <cell r="AQ14">
            <v>0</v>
          </cell>
          <cell r="AR14">
            <v>8364.18</v>
          </cell>
          <cell r="AS14">
            <v>0</v>
          </cell>
          <cell r="AT14">
            <v>8613</v>
          </cell>
          <cell r="AU14">
            <v>8613</v>
          </cell>
          <cell r="AW14">
            <v>0</v>
          </cell>
          <cell r="AX14">
            <v>0</v>
          </cell>
          <cell r="AY14">
            <v>0</v>
          </cell>
          <cell r="AZ14">
            <v>0</v>
          </cell>
          <cell r="BA14">
            <v>0</v>
          </cell>
          <cell r="BB14">
            <v>0</v>
          </cell>
          <cell r="BC14">
            <v>0</v>
          </cell>
          <cell r="BD14">
            <v>0</v>
          </cell>
          <cell r="BE14">
            <v>0</v>
          </cell>
          <cell r="BF14">
            <v>0</v>
          </cell>
          <cell r="BG14">
            <v>0</v>
          </cell>
          <cell r="BH14">
            <v>0</v>
          </cell>
          <cell r="BI14">
            <v>0</v>
          </cell>
          <cell r="BJ14">
            <v>0</v>
          </cell>
          <cell r="BK14">
            <v>0</v>
          </cell>
        </row>
        <row r="15">
          <cell r="A15">
            <v>654419</v>
          </cell>
          <cell r="C15" t="str">
            <v>Ami Underwood</v>
          </cell>
          <cell r="D15" t="str">
            <v>Childminder</v>
          </cell>
          <cell r="J15">
            <v>0</v>
          </cell>
          <cell r="K15">
            <v>3.7</v>
          </cell>
          <cell r="L15">
            <v>4.3010000000000002</v>
          </cell>
          <cell r="M15">
            <v>0</v>
          </cell>
          <cell r="N15">
            <v>4.3010000000000002</v>
          </cell>
          <cell r="O15">
            <v>0.60099999999999998</v>
          </cell>
          <cell r="P15">
            <v>0.16243243243243241</v>
          </cell>
          <cell r="Q15">
            <v>3.8110000000000004</v>
          </cell>
          <cell r="R15">
            <v>4.3010000000000002</v>
          </cell>
          <cell r="S15">
            <v>4.07</v>
          </cell>
          <cell r="T15">
            <v>4.07</v>
          </cell>
          <cell r="U15">
            <v>4.4000000000000004</v>
          </cell>
          <cell r="V15">
            <v>0</v>
          </cell>
          <cell r="W15">
            <v>4.4000000000000004</v>
          </cell>
          <cell r="X15">
            <v>0.33000000000000007</v>
          </cell>
          <cell r="Y15">
            <v>4.4000000000000004</v>
          </cell>
          <cell r="Z15">
            <v>0</v>
          </cell>
          <cell r="AA15">
            <v>4.4000000000000004</v>
          </cell>
          <cell r="AB15">
            <v>4.37</v>
          </cell>
          <cell r="AC15">
            <v>0</v>
          </cell>
          <cell r="AD15">
            <v>4.37</v>
          </cell>
          <cell r="AE15">
            <v>4.5</v>
          </cell>
          <cell r="AF15">
            <v>0</v>
          </cell>
          <cell r="AG15">
            <v>4.5</v>
          </cell>
          <cell r="AH15">
            <v>2025</v>
          </cell>
          <cell r="AI15">
            <v>366</v>
          </cell>
          <cell r="AJ15">
            <v>329.4</v>
          </cell>
          <cell r="AK15">
            <v>366</v>
          </cell>
          <cell r="AL15">
            <v>329.4</v>
          </cell>
          <cell r="AM15">
            <v>695.4</v>
          </cell>
          <cell r="AN15">
            <v>-1329.6</v>
          </cell>
          <cell r="AQ15">
            <v>8849.25</v>
          </cell>
          <cell r="AR15">
            <v>3038.8980000000001</v>
          </cell>
          <cell r="AS15">
            <v>0</v>
          </cell>
          <cell r="AT15">
            <v>3129.2999999999997</v>
          </cell>
          <cell r="AU15">
            <v>3129.2999999999997</v>
          </cell>
          <cell r="AW15">
            <v>0</v>
          </cell>
          <cell r="AX15">
            <v>0</v>
          </cell>
          <cell r="AY15">
            <v>0</v>
          </cell>
          <cell r="AZ15">
            <v>0</v>
          </cell>
          <cell r="BA15">
            <v>0</v>
          </cell>
          <cell r="BB15">
            <v>0</v>
          </cell>
          <cell r="BC15">
            <v>0</v>
          </cell>
          <cell r="BD15">
            <v>0</v>
          </cell>
          <cell r="BE15">
            <v>0</v>
          </cell>
          <cell r="BF15">
            <v>0</v>
          </cell>
          <cell r="BG15">
            <v>0</v>
          </cell>
          <cell r="BH15">
            <v>0</v>
          </cell>
          <cell r="BI15">
            <v>0</v>
          </cell>
          <cell r="BJ15">
            <v>0</v>
          </cell>
          <cell r="BK15">
            <v>8849.25</v>
          </cell>
        </row>
        <row r="16">
          <cell r="A16">
            <v>654494</v>
          </cell>
          <cell r="C16" t="str">
            <v>Amy Baker</v>
          </cell>
          <cell r="D16" t="str">
            <v>Childminder</v>
          </cell>
          <cell r="K16">
            <v>3.7</v>
          </cell>
          <cell r="L16">
            <v>4.3010000000000002</v>
          </cell>
          <cell r="M16">
            <v>0</v>
          </cell>
          <cell r="N16">
            <v>4.3010000000000002</v>
          </cell>
          <cell r="O16">
            <v>0.60099999999999998</v>
          </cell>
          <cell r="P16">
            <v>0.16243243243243241</v>
          </cell>
          <cell r="R16">
            <v>4.3010000000000002</v>
          </cell>
          <cell r="S16">
            <v>4.07</v>
          </cell>
          <cell r="T16">
            <v>4.07</v>
          </cell>
          <cell r="U16">
            <v>4.4000000000000004</v>
          </cell>
          <cell r="V16">
            <v>0</v>
          </cell>
          <cell r="W16">
            <v>4.4000000000000004</v>
          </cell>
          <cell r="X16">
            <v>0.33000000000000007</v>
          </cell>
          <cell r="Y16">
            <v>4.4000000000000004</v>
          </cell>
          <cell r="Z16">
            <v>0</v>
          </cell>
          <cell r="AA16">
            <v>4.4000000000000004</v>
          </cell>
          <cell r="AB16">
            <v>4.37</v>
          </cell>
          <cell r="AC16">
            <v>0</v>
          </cell>
          <cell r="AD16">
            <v>4.37</v>
          </cell>
          <cell r="AE16">
            <v>4.5</v>
          </cell>
          <cell r="AF16">
            <v>0</v>
          </cell>
          <cell r="AG16">
            <v>4.5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  <cell r="AW16">
            <v>0</v>
          </cell>
          <cell r="AX16">
            <v>0</v>
          </cell>
          <cell r="AY16">
            <v>0</v>
          </cell>
          <cell r="AZ16">
            <v>0</v>
          </cell>
          <cell r="BA16">
            <v>0</v>
          </cell>
          <cell r="BB16">
            <v>0</v>
          </cell>
          <cell r="BC16">
            <v>0</v>
          </cell>
          <cell r="BD16">
            <v>0</v>
          </cell>
          <cell r="BE16">
            <v>0</v>
          </cell>
          <cell r="BF16">
            <v>0</v>
          </cell>
          <cell r="BG16">
            <v>0</v>
          </cell>
          <cell r="BH16">
            <v>0</v>
          </cell>
          <cell r="BI16">
            <v>0</v>
          </cell>
          <cell r="BJ16">
            <v>0</v>
          </cell>
          <cell r="BK16">
            <v>0</v>
          </cell>
        </row>
        <row r="17">
          <cell r="A17">
            <v>654443</v>
          </cell>
          <cell r="C17" t="str">
            <v>Amy Haines</v>
          </cell>
          <cell r="D17" t="str">
            <v>Childminder</v>
          </cell>
          <cell r="K17">
            <v>3.7</v>
          </cell>
          <cell r="L17">
            <v>4.3010000000000002</v>
          </cell>
          <cell r="M17">
            <v>0</v>
          </cell>
          <cell r="N17">
            <v>4.3010000000000002</v>
          </cell>
          <cell r="O17">
            <v>0.60099999999999998</v>
          </cell>
          <cell r="P17">
            <v>0.16243243243243241</v>
          </cell>
          <cell r="R17">
            <v>4.3010000000000002</v>
          </cell>
          <cell r="S17">
            <v>4.07</v>
          </cell>
          <cell r="T17">
            <v>4.07</v>
          </cell>
          <cell r="U17">
            <v>4.4000000000000004</v>
          </cell>
          <cell r="V17">
            <v>0</v>
          </cell>
          <cell r="W17">
            <v>4.4000000000000004</v>
          </cell>
          <cell r="X17">
            <v>0.33000000000000007</v>
          </cell>
          <cell r="Y17">
            <v>4.4000000000000004</v>
          </cell>
          <cell r="Z17">
            <v>0</v>
          </cell>
          <cell r="AA17">
            <v>4.4000000000000004</v>
          </cell>
          <cell r="AB17">
            <v>4.37</v>
          </cell>
          <cell r="AC17">
            <v>0</v>
          </cell>
          <cell r="AD17">
            <v>4.37</v>
          </cell>
          <cell r="AE17">
            <v>4.5</v>
          </cell>
          <cell r="AF17">
            <v>0</v>
          </cell>
          <cell r="AG17">
            <v>4.5</v>
          </cell>
          <cell r="AH17">
            <v>2475.6</v>
          </cell>
          <cell r="AI17">
            <v>389.4</v>
          </cell>
          <cell r="AJ17">
            <v>207.4</v>
          </cell>
          <cell r="AK17">
            <v>389.4</v>
          </cell>
          <cell r="AL17">
            <v>207.4</v>
          </cell>
          <cell r="AM17">
            <v>596.79999999999995</v>
          </cell>
          <cell r="AN17">
            <v>-1878.8</v>
          </cell>
          <cell r="AQ17">
            <v>10818.371999999999</v>
          </cell>
          <cell r="AR17">
            <v>2608.0160000000001</v>
          </cell>
          <cell r="AS17">
            <v>0</v>
          </cell>
          <cell r="AT17">
            <v>2685.6</v>
          </cell>
          <cell r="AU17">
            <v>2685.6</v>
          </cell>
          <cell r="AW17">
            <v>0</v>
          </cell>
          <cell r="AX17">
            <v>387</v>
          </cell>
          <cell r="AY17">
            <v>387</v>
          </cell>
          <cell r="AZ17">
            <v>0</v>
          </cell>
          <cell r="BA17">
            <v>2147.85</v>
          </cell>
          <cell r="BB17">
            <v>2209.77</v>
          </cell>
          <cell r="BC17">
            <v>2132.3700000000003</v>
          </cell>
          <cell r="BD17">
            <v>0</v>
          </cell>
          <cell r="BE17">
            <v>0</v>
          </cell>
          <cell r="BF17">
            <v>0</v>
          </cell>
          <cell r="BG17">
            <v>0</v>
          </cell>
          <cell r="BH17">
            <v>0</v>
          </cell>
          <cell r="BI17">
            <v>0</v>
          </cell>
          <cell r="BJ17">
            <v>0</v>
          </cell>
          <cell r="BK17">
            <v>10818.371999999999</v>
          </cell>
        </row>
        <row r="18">
          <cell r="A18">
            <v>654475</v>
          </cell>
          <cell r="C18" t="str">
            <v>Amy Page</v>
          </cell>
          <cell r="D18" t="str">
            <v>Childminder</v>
          </cell>
          <cell r="U18">
            <v>4.4000000000000004</v>
          </cell>
          <cell r="V18">
            <v>0</v>
          </cell>
          <cell r="W18">
            <v>4.4000000000000004</v>
          </cell>
          <cell r="Y18">
            <v>4.4000000000000004</v>
          </cell>
          <cell r="Z18">
            <v>0</v>
          </cell>
          <cell r="AA18">
            <v>4.4000000000000004</v>
          </cell>
          <cell r="AB18">
            <v>4.37</v>
          </cell>
          <cell r="AC18">
            <v>0</v>
          </cell>
          <cell r="AD18">
            <v>4.37</v>
          </cell>
          <cell r="AE18">
            <v>4.5</v>
          </cell>
          <cell r="AF18">
            <v>0</v>
          </cell>
          <cell r="AG18">
            <v>4.5</v>
          </cell>
          <cell r="AH18">
            <v>579.6</v>
          </cell>
          <cell r="AI18">
            <v>151.19999999999999</v>
          </cell>
          <cell r="AJ18">
            <v>0</v>
          </cell>
          <cell r="AK18">
            <v>151.19999999999999</v>
          </cell>
          <cell r="AL18">
            <v>0</v>
          </cell>
          <cell r="AM18">
            <v>151.19999999999999</v>
          </cell>
          <cell r="AN18">
            <v>-428.40000000000003</v>
          </cell>
          <cell r="AQ18">
            <v>2532.8520000000003</v>
          </cell>
          <cell r="AR18">
            <v>660.74399999999991</v>
          </cell>
          <cell r="AS18">
            <v>0</v>
          </cell>
          <cell r="AT18">
            <v>680.4</v>
          </cell>
          <cell r="AU18">
            <v>680.4</v>
          </cell>
          <cell r="AW18">
            <v>0</v>
          </cell>
          <cell r="AX18">
            <v>0</v>
          </cell>
          <cell r="AY18">
            <v>0</v>
          </cell>
          <cell r="AZ18">
            <v>0</v>
          </cell>
          <cell r="BA18">
            <v>0</v>
          </cell>
          <cell r="BB18">
            <v>0</v>
          </cell>
          <cell r="BC18">
            <v>0</v>
          </cell>
          <cell r="BD18">
            <v>0</v>
          </cell>
          <cell r="BE18">
            <v>0</v>
          </cell>
          <cell r="BF18">
            <v>0</v>
          </cell>
          <cell r="BG18">
            <v>0</v>
          </cell>
          <cell r="BH18">
            <v>0</v>
          </cell>
          <cell r="BI18">
            <v>0</v>
          </cell>
          <cell r="BJ18">
            <v>0</v>
          </cell>
          <cell r="BK18">
            <v>2532.8520000000003</v>
          </cell>
        </row>
        <row r="19">
          <cell r="A19">
            <v>654461</v>
          </cell>
          <cell r="C19" t="str">
            <v>Amy Wooldridge</v>
          </cell>
          <cell r="D19" t="str">
            <v>Childminder</v>
          </cell>
          <cell r="U19">
            <v>4.4000000000000004</v>
          </cell>
          <cell r="V19">
            <v>0</v>
          </cell>
          <cell r="W19">
            <v>4.4000000000000004</v>
          </cell>
          <cell r="Y19">
            <v>4.4000000000000004</v>
          </cell>
          <cell r="Z19">
            <v>0</v>
          </cell>
          <cell r="AA19">
            <v>4.4000000000000004</v>
          </cell>
          <cell r="AB19">
            <v>4.37</v>
          </cell>
          <cell r="AC19">
            <v>0</v>
          </cell>
          <cell r="AD19">
            <v>4.37</v>
          </cell>
          <cell r="AE19">
            <v>4.5</v>
          </cell>
          <cell r="AF19">
            <v>0</v>
          </cell>
          <cell r="AG19">
            <v>4.5</v>
          </cell>
          <cell r="AH19">
            <v>1587</v>
          </cell>
          <cell r="AI19">
            <v>570</v>
          </cell>
          <cell r="AJ19">
            <v>570</v>
          </cell>
          <cell r="AK19">
            <v>570</v>
          </cell>
          <cell r="AL19">
            <v>570</v>
          </cell>
          <cell r="AM19">
            <v>1140</v>
          </cell>
          <cell r="AN19">
            <v>-447</v>
          </cell>
          <cell r="AQ19">
            <v>6935.1900000000005</v>
          </cell>
          <cell r="AR19">
            <v>4981.8</v>
          </cell>
          <cell r="AS19">
            <v>0</v>
          </cell>
          <cell r="AT19">
            <v>5130</v>
          </cell>
          <cell r="AU19">
            <v>5130</v>
          </cell>
          <cell r="AW19">
            <v>279.00000000000006</v>
          </cell>
          <cell r="AX19">
            <v>558</v>
          </cell>
          <cell r="AY19">
            <v>558</v>
          </cell>
          <cell r="AZ19">
            <v>1548.4500000000003</v>
          </cell>
          <cell r="BA19">
            <v>3096.9</v>
          </cell>
          <cell r="BB19">
            <v>3186.18</v>
          </cell>
          <cell r="BC19">
            <v>3074.5800000000004</v>
          </cell>
          <cell r="BD19">
            <v>177</v>
          </cell>
          <cell r="BE19">
            <v>0</v>
          </cell>
          <cell r="BF19">
            <v>0</v>
          </cell>
          <cell r="BG19">
            <v>309.75</v>
          </cell>
          <cell r="BH19">
            <v>0</v>
          </cell>
          <cell r="BI19">
            <v>0</v>
          </cell>
          <cell r="BJ19">
            <v>0</v>
          </cell>
          <cell r="BK19">
            <v>8793.3900000000012</v>
          </cell>
        </row>
        <row r="20">
          <cell r="A20">
            <v>654482</v>
          </cell>
          <cell r="C20" t="str">
            <v>Andrea Lotz</v>
          </cell>
          <cell r="D20" t="str">
            <v>Childminder</v>
          </cell>
          <cell r="U20">
            <v>4.4000000000000004</v>
          </cell>
          <cell r="V20">
            <v>0</v>
          </cell>
          <cell r="W20">
            <v>4.4000000000000004</v>
          </cell>
          <cell r="Y20">
            <v>4.4000000000000004</v>
          </cell>
          <cell r="Z20">
            <v>0</v>
          </cell>
          <cell r="AA20">
            <v>4.4000000000000004</v>
          </cell>
          <cell r="AB20">
            <v>4.37</v>
          </cell>
          <cell r="AC20">
            <v>0</v>
          </cell>
          <cell r="AD20">
            <v>4.37</v>
          </cell>
          <cell r="AE20">
            <v>4.5</v>
          </cell>
          <cell r="AF20">
            <v>0</v>
          </cell>
          <cell r="AG20">
            <v>4.5</v>
          </cell>
          <cell r="AH20">
            <v>177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-177</v>
          </cell>
          <cell r="AQ20">
            <v>773.49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W20">
            <v>0</v>
          </cell>
          <cell r="AX20">
            <v>0</v>
          </cell>
          <cell r="AY20">
            <v>0</v>
          </cell>
          <cell r="AZ20">
            <v>0</v>
          </cell>
          <cell r="BA20">
            <v>0</v>
          </cell>
          <cell r="BB20">
            <v>0</v>
          </cell>
          <cell r="BC20">
            <v>0</v>
          </cell>
          <cell r="BD20">
            <v>0</v>
          </cell>
          <cell r="BE20">
            <v>0</v>
          </cell>
          <cell r="BF20">
            <v>0</v>
          </cell>
          <cell r="BG20">
            <v>0</v>
          </cell>
          <cell r="BH20">
            <v>0</v>
          </cell>
          <cell r="BI20">
            <v>0</v>
          </cell>
          <cell r="BJ20">
            <v>0</v>
          </cell>
          <cell r="BK20">
            <v>773.49</v>
          </cell>
        </row>
        <row r="21">
          <cell r="A21">
            <v>654483</v>
          </cell>
          <cell r="C21" t="str">
            <v>Ann Atklins</v>
          </cell>
          <cell r="D21" t="str">
            <v>Childminder</v>
          </cell>
          <cell r="U21">
            <v>4.4000000000000004</v>
          </cell>
          <cell r="V21">
            <v>0</v>
          </cell>
          <cell r="W21">
            <v>4.4000000000000004</v>
          </cell>
          <cell r="Y21">
            <v>4.4000000000000004</v>
          </cell>
          <cell r="Z21">
            <v>0</v>
          </cell>
          <cell r="AA21">
            <v>4.4000000000000004</v>
          </cell>
          <cell r="AB21">
            <v>4.37</v>
          </cell>
          <cell r="AC21">
            <v>0</v>
          </cell>
          <cell r="AD21">
            <v>4.37</v>
          </cell>
          <cell r="AE21">
            <v>4.5</v>
          </cell>
          <cell r="AF21">
            <v>0</v>
          </cell>
          <cell r="AG21">
            <v>4.5</v>
          </cell>
          <cell r="AH21">
            <v>792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-792</v>
          </cell>
          <cell r="AQ21">
            <v>3461.04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  <cell r="AW21">
            <v>0</v>
          </cell>
          <cell r="AX21">
            <v>0</v>
          </cell>
          <cell r="AY21">
            <v>0</v>
          </cell>
          <cell r="AZ21">
            <v>0</v>
          </cell>
          <cell r="BA21">
            <v>0</v>
          </cell>
          <cell r="BB21">
            <v>0</v>
          </cell>
          <cell r="BC21">
            <v>0</v>
          </cell>
          <cell r="BD21">
            <v>0</v>
          </cell>
          <cell r="BE21">
            <v>0</v>
          </cell>
          <cell r="BF21">
            <v>0</v>
          </cell>
          <cell r="BG21">
            <v>0</v>
          </cell>
          <cell r="BH21">
            <v>0</v>
          </cell>
          <cell r="BI21">
            <v>0</v>
          </cell>
          <cell r="BJ21">
            <v>0</v>
          </cell>
          <cell r="BK21">
            <v>3461.04</v>
          </cell>
        </row>
        <row r="22">
          <cell r="A22">
            <v>654505</v>
          </cell>
          <cell r="C22" t="str">
            <v>Antoinette Marshall</v>
          </cell>
          <cell r="D22" t="str">
            <v>Childminder</v>
          </cell>
          <cell r="I22">
            <v>1</v>
          </cell>
          <cell r="AB22">
            <v>4.37</v>
          </cell>
          <cell r="AC22">
            <v>0</v>
          </cell>
          <cell r="AD22">
            <v>4.37</v>
          </cell>
          <cell r="AE22">
            <v>4.5</v>
          </cell>
          <cell r="AF22">
            <v>0.63</v>
          </cell>
          <cell r="AG22">
            <v>5.13</v>
          </cell>
          <cell r="AH22">
            <v>0</v>
          </cell>
          <cell r="AI22">
            <v>114</v>
          </cell>
          <cell r="AJ22">
            <v>0</v>
          </cell>
          <cell r="AK22">
            <v>114</v>
          </cell>
          <cell r="AL22">
            <v>0</v>
          </cell>
          <cell r="AM22">
            <v>114</v>
          </cell>
          <cell r="AN22">
            <v>114</v>
          </cell>
          <cell r="AQ22">
            <v>0</v>
          </cell>
          <cell r="AR22">
            <v>498.18</v>
          </cell>
          <cell r="AS22">
            <v>0</v>
          </cell>
          <cell r="AT22">
            <v>584.81999999999994</v>
          </cell>
          <cell r="AU22">
            <v>584.81999999999994</v>
          </cell>
          <cell r="AW22">
            <v>0</v>
          </cell>
          <cell r="AX22">
            <v>0</v>
          </cell>
          <cell r="BE22">
            <v>114</v>
          </cell>
          <cell r="BG22">
            <v>0</v>
          </cell>
          <cell r="BH22">
            <v>199.5</v>
          </cell>
          <cell r="BI22">
            <v>0</v>
          </cell>
          <cell r="BJ22">
            <v>0</v>
          </cell>
          <cell r="BK22">
            <v>0</v>
          </cell>
        </row>
        <row r="23">
          <cell r="A23">
            <v>540561</v>
          </cell>
          <cell r="C23" t="str">
            <v>Apricot Day Nursery</v>
          </cell>
          <cell r="D23" t="str">
            <v>Day Nursery/Ind School</v>
          </cell>
          <cell r="J23">
            <v>0.38</v>
          </cell>
          <cell r="K23">
            <v>4.24</v>
          </cell>
          <cell r="L23">
            <v>4.3010000000000002</v>
          </cell>
          <cell r="M23">
            <v>0</v>
          </cell>
          <cell r="N23">
            <v>4.3010000000000002</v>
          </cell>
          <cell r="O23">
            <v>6.0999999999999943E-2</v>
          </cell>
          <cell r="P23">
            <v>1.4386792452830175E-2</v>
          </cell>
          <cell r="Q23">
            <v>4.25</v>
          </cell>
          <cell r="R23">
            <v>4.3010000000000002</v>
          </cell>
          <cell r="S23">
            <v>4.3010000000000002</v>
          </cell>
          <cell r="T23">
            <v>4.3010000000000002</v>
          </cell>
          <cell r="U23">
            <v>4.4000000000000004</v>
          </cell>
          <cell r="V23">
            <v>0</v>
          </cell>
          <cell r="W23">
            <v>4.4000000000000004</v>
          </cell>
          <cell r="X23">
            <v>9.9000000000000199E-2</v>
          </cell>
          <cell r="Y23">
            <v>4.4000000000000004</v>
          </cell>
          <cell r="Z23">
            <v>0</v>
          </cell>
          <cell r="AA23">
            <v>4.4000000000000004</v>
          </cell>
          <cell r="AB23">
            <v>4.37</v>
          </cell>
          <cell r="AC23">
            <v>0</v>
          </cell>
          <cell r="AD23">
            <v>4.37</v>
          </cell>
          <cell r="AE23">
            <v>4.5</v>
          </cell>
          <cell r="AF23">
            <v>0</v>
          </cell>
          <cell r="AG23">
            <v>4.5</v>
          </cell>
          <cell r="AH23">
            <v>1755.6</v>
          </cell>
          <cell r="AI23">
            <v>4659</v>
          </cell>
          <cell r="AJ23">
            <v>2224</v>
          </cell>
          <cell r="AK23">
            <v>4659</v>
          </cell>
          <cell r="AL23">
            <v>2224</v>
          </cell>
          <cell r="AM23">
            <v>6883</v>
          </cell>
          <cell r="AN23">
            <v>5127.3999999999996</v>
          </cell>
          <cell r="AQ23">
            <v>7671.9719999999998</v>
          </cell>
          <cell r="AR23">
            <v>30078.71</v>
          </cell>
          <cell r="AS23">
            <v>0</v>
          </cell>
          <cell r="AT23">
            <v>30973.5</v>
          </cell>
          <cell r="AU23">
            <v>30973.5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7671.9719999999998</v>
          </cell>
        </row>
        <row r="24">
          <cell r="A24">
            <v>558974</v>
          </cell>
          <cell r="C24" t="str">
            <v>Audlen House Day Nursery</v>
          </cell>
          <cell r="D24" t="str">
            <v>Day Nursery/Ind School</v>
          </cell>
          <cell r="E24">
            <v>1</v>
          </cell>
          <cell r="F24">
            <v>1</v>
          </cell>
          <cell r="G24">
            <v>1</v>
          </cell>
          <cell r="H24">
            <v>1</v>
          </cell>
          <cell r="I24">
            <v>1</v>
          </cell>
          <cell r="J24">
            <v>0.94</v>
          </cell>
          <cell r="K24">
            <v>4.9000000000000004</v>
          </cell>
          <cell r="L24">
            <v>4.3010000000000002</v>
          </cell>
          <cell r="M24">
            <v>0.65780000000000005</v>
          </cell>
          <cell r="N24">
            <v>4.9588000000000001</v>
          </cell>
          <cell r="O24">
            <v>5.8799999999999741E-2</v>
          </cell>
          <cell r="P24">
            <v>1.1999999999999946E-2</v>
          </cell>
          <cell r="Q24">
            <v>4.7530000000000001</v>
          </cell>
          <cell r="R24">
            <v>4.9588000000000001</v>
          </cell>
          <cell r="S24">
            <v>4.9588000000000001</v>
          </cell>
          <cell r="T24">
            <v>4.9588000000000001</v>
          </cell>
          <cell r="U24">
            <v>4.4000000000000004</v>
          </cell>
          <cell r="V24">
            <v>0.66</v>
          </cell>
          <cell r="W24">
            <v>5.0600000000000005</v>
          </cell>
          <cell r="X24">
            <v>0.1012000000000004</v>
          </cell>
          <cell r="Y24">
            <v>4.4000000000000004</v>
          </cell>
          <cell r="Z24">
            <v>0.66</v>
          </cell>
          <cell r="AA24">
            <v>5.0600000000000005</v>
          </cell>
          <cell r="AB24">
            <v>4.37</v>
          </cell>
          <cell r="AC24">
            <v>0.63</v>
          </cell>
          <cell r="AD24">
            <v>5</v>
          </cell>
          <cell r="AE24">
            <v>4.5</v>
          </cell>
          <cell r="AF24">
            <v>0.63</v>
          </cell>
          <cell r="AG24">
            <v>5.13</v>
          </cell>
          <cell r="AH24">
            <v>31165.5</v>
          </cell>
          <cell r="AI24">
            <v>17040</v>
          </cell>
          <cell r="AJ24">
            <v>12120</v>
          </cell>
          <cell r="AK24">
            <v>16860</v>
          </cell>
          <cell r="AL24">
            <v>11940</v>
          </cell>
          <cell r="AM24">
            <v>28800</v>
          </cell>
          <cell r="AN24">
            <v>-2005.5</v>
          </cell>
          <cell r="AQ24">
            <v>155827.5</v>
          </cell>
          <cell r="AR24">
            <v>145800</v>
          </cell>
          <cell r="AS24">
            <v>18144</v>
          </cell>
          <cell r="AT24">
            <v>147744</v>
          </cell>
          <cell r="AU24">
            <v>147744</v>
          </cell>
          <cell r="AW24">
            <v>1890.0000000000005</v>
          </cell>
          <cell r="AX24">
            <v>4290</v>
          </cell>
          <cell r="AY24">
            <v>4290</v>
          </cell>
          <cell r="AZ24">
            <v>10489.500000000002</v>
          </cell>
          <cell r="BA24">
            <v>23809.5</v>
          </cell>
          <cell r="BB24">
            <v>24495.9</v>
          </cell>
          <cell r="BC24">
            <v>23637.9</v>
          </cell>
          <cell r="BD24">
            <v>3030</v>
          </cell>
          <cell r="BE24">
            <v>2250</v>
          </cell>
          <cell r="BF24">
            <v>2250</v>
          </cell>
          <cell r="BG24">
            <v>5302.5</v>
          </cell>
          <cell r="BH24">
            <v>3937.5</v>
          </cell>
          <cell r="BI24">
            <v>3870</v>
          </cell>
          <cell r="BJ24">
            <v>3487.5</v>
          </cell>
          <cell r="BK24">
            <v>171619.5</v>
          </cell>
        </row>
        <row r="25">
          <cell r="A25">
            <v>654393</v>
          </cell>
          <cell r="C25" t="str">
            <v>Banana Moon Day Nursery Beenham</v>
          </cell>
          <cell r="D25" t="str">
            <v>Day Nursery/Ind School</v>
          </cell>
          <cell r="G25">
            <v>1</v>
          </cell>
          <cell r="J25">
            <v>0</v>
          </cell>
          <cell r="K25">
            <v>3.86</v>
          </cell>
          <cell r="L25">
            <v>4.3010000000000002</v>
          </cell>
          <cell r="M25">
            <v>0</v>
          </cell>
          <cell r="N25">
            <v>4.3010000000000002</v>
          </cell>
          <cell r="O25">
            <v>0.44100000000000028</v>
          </cell>
          <cell r="P25">
            <v>0.11424870466321251</v>
          </cell>
          <cell r="Q25">
            <v>3.9758</v>
          </cell>
          <cell r="R25">
            <v>4.3010000000000002</v>
          </cell>
          <cell r="S25">
            <v>4.2459999999999996</v>
          </cell>
          <cell r="T25">
            <v>4.2459999999999996</v>
          </cell>
          <cell r="U25">
            <v>4.4000000000000004</v>
          </cell>
          <cell r="V25">
            <v>0</v>
          </cell>
          <cell r="W25">
            <v>4.4000000000000004</v>
          </cell>
          <cell r="X25">
            <v>0.1540000000000008</v>
          </cell>
          <cell r="Y25">
            <v>4.4000000000000004</v>
          </cell>
          <cell r="Z25">
            <v>0.66</v>
          </cell>
          <cell r="AA25">
            <v>5.0600000000000005</v>
          </cell>
          <cell r="AB25">
            <v>4.37</v>
          </cell>
          <cell r="AC25">
            <v>0</v>
          </cell>
          <cell r="AD25">
            <v>4.37</v>
          </cell>
          <cell r="AE25">
            <v>4.5</v>
          </cell>
          <cell r="AF25">
            <v>0</v>
          </cell>
          <cell r="AG25">
            <v>4.5</v>
          </cell>
          <cell r="AH25">
            <v>11290.2</v>
          </cell>
          <cell r="AI25">
            <v>5202</v>
          </cell>
          <cell r="AJ25">
            <v>4651.2</v>
          </cell>
          <cell r="AK25">
            <v>5202</v>
          </cell>
          <cell r="AL25">
            <v>4651.2</v>
          </cell>
          <cell r="AM25">
            <v>9853.2000000000007</v>
          </cell>
          <cell r="AN25">
            <v>-1437</v>
          </cell>
          <cell r="AQ25">
            <v>49338.174000000006</v>
          </cell>
          <cell r="AR25">
            <v>43058.484000000004</v>
          </cell>
          <cell r="AS25">
            <v>0</v>
          </cell>
          <cell r="AT25">
            <v>44339.4</v>
          </cell>
          <cell r="AU25">
            <v>44339.4</v>
          </cell>
          <cell r="AW25">
            <v>231.00000000000003</v>
          </cell>
          <cell r="AX25">
            <v>399</v>
          </cell>
          <cell r="AY25">
            <v>399</v>
          </cell>
          <cell r="AZ25">
            <v>1282.0500000000002</v>
          </cell>
          <cell r="BA25">
            <v>2214.4499999999998</v>
          </cell>
          <cell r="BB25">
            <v>2278.29</v>
          </cell>
          <cell r="BC25">
            <v>2198.4900000000002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0</v>
          </cell>
          <cell r="BI25">
            <v>0</v>
          </cell>
          <cell r="BJ25">
            <v>0</v>
          </cell>
          <cell r="BK25">
            <v>50620.224000000009</v>
          </cell>
        </row>
        <row r="26">
          <cell r="A26">
            <v>540555</v>
          </cell>
          <cell r="C26" t="str">
            <v>Barn Owl Day Nursery</v>
          </cell>
          <cell r="D26" t="str">
            <v>Day Nursery/Ind School</v>
          </cell>
          <cell r="I26">
            <v>1</v>
          </cell>
          <cell r="J26">
            <v>0.73</v>
          </cell>
          <cell r="K26">
            <v>4.59</v>
          </cell>
          <cell r="L26">
            <v>4.3010000000000002</v>
          </cell>
          <cell r="M26">
            <v>0</v>
          </cell>
          <cell r="N26">
            <v>4.3010000000000002</v>
          </cell>
          <cell r="O26">
            <v>-0.2889999999999997</v>
          </cell>
          <cell r="P26">
            <v>-6.2962962962962901E-2</v>
          </cell>
          <cell r="Q26">
            <v>4.4523000000000001</v>
          </cell>
          <cell r="R26">
            <v>4.1310000000000002</v>
          </cell>
          <cell r="S26">
            <v>4.3010000000000002</v>
          </cell>
          <cell r="T26">
            <v>4.3010000000000002</v>
          </cell>
          <cell r="U26">
            <v>4.4000000000000004</v>
          </cell>
          <cell r="V26">
            <v>0</v>
          </cell>
          <cell r="W26">
            <v>4.4000000000000004</v>
          </cell>
          <cell r="X26">
            <v>9.9000000000000199E-2</v>
          </cell>
          <cell r="Y26">
            <v>4.4000000000000004</v>
          </cell>
          <cell r="Z26">
            <v>0</v>
          </cell>
          <cell r="AA26">
            <v>4.4000000000000004</v>
          </cell>
          <cell r="AB26">
            <v>4.37</v>
          </cell>
          <cell r="AC26">
            <v>0</v>
          </cell>
          <cell r="AD26">
            <v>4.37</v>
          </cell>
          <cell r="AE26">
            <v>4.5</v>
          </cell>
          <cell r="AF26">
            <v>0.63</v>
          </cell>
          <cell r="AG26">
            <v>5.13</v>
          </cell>
          <cell r="AH26">
            <v>23643</v>
          </cell>
          <cell r="AI26">
            <v>15852</v>
          </cell>
          <cell r="AJ26">
            <v>9501</v>
          </cell>
          <cell r="AK26">
            <v>15852</v>
          </cell>
          <cell r="AL26">
            <v>9501</v>
          </cell>
          <cell r="AM26">
            <v>25353</v>
          </cell>
          <cell r="AN26">
            <v>1710</v>
          </cell>
          <cell r="AQ26">
            <v>103319.91</v>
          </cell>
          <cell r="AR26">
            <v>110792.61</v>
          </cell>
          <cell r="AS26">
            <v>0</v>
          </cell>
          <cell r="AT26">
            <v>130060.89</v>
          </cell>
          <cell r="AU26">
            <v>130060.89</v>
          </cell>
          <cell r="AW26">
            <v>3570.0000000000009</v>
          </cell>
          <cell r="AX26">
            <v>1026</v>
          </cell>
          <cell r="AY26">
            <v>1026</v>
          </cell>
          <cell r="AZ26">
            <v>19813.500000000004</v>
          </cell>
          <cell r="BA26">
            <v>5694.3</v>
          </cell>
          <cell r="BB26">
            <v>5858.46</v>
          </cell>
          <cell r="BC26">
            <v>5653.2600000000011</v>
          </cell>
          <cell r="BD26">
            <v>0</v>
          </cell>
          <cell r="BE26">
            <v>0</v>
          </cell>
          <cell r="BF26">
            <v>0</v>
          </cell>
          <cell r="BG26">
            <v>0</v>
          </cell>
          <cell r="BH26">
            <v>0</v>
          </cell>
          <cell r="BI26">
            <v>0</v>
          </cell>
          <cell r="BJ26">
            <v>0</v>
          </cell>
          <cell r="BK26">
            <v>123133.41</v>
          </cell>
        </row>
        <row r="27">
          <cell r="A27">
            <v>515680</v>
          </cell>
          <cell r="C27" t="str">
            <v>Beansheaf Pre-School</v>
          </cell>
          <cell r="D27" t="str">
            <v>Pre School</v>
          </cell>
          <cell r="J27">
            <v>0.38</v>
          </cell>
          <cell r="K27">
            <v>4.08</v>
          </cell>
          <cell r="L27">
            <v>4.3010000000000002</v>
          </cell>
          <cell r="M27">
            <v>0</v>
          </cell>
          <cell r="N27">
            <v>4.3010000000000002</v>
          </cell>
          <cell r="O27">
            <v>0.22100000000000009</v>
          </cell>
          <cell r="P27">
            <v>5.4166666666666689E-2</v>
          </cell>
          <cell r="Q27">
            <v>4.2023999999999999</v>
          </cell>
          <cell r="R27">
            <v>4.3010000000000002</v>
          </cell>
          <cell r="S27">
            <v>4.3010000000000002</v>
          </cell>
          <cell r="T27">
            <v>4.3010000000000002</v>
          </cell>
          <cell r="U27">
            <v>4.4000000000000004</v>
          </cell>
          <cell r="V27">
            <v>0</v>
          </cell>
          <cell r="W27">
            <v>4.4000000000000004</v>
          </cell>
          <cell r="X27">
            <v>9.9000000000000199E-2</v>
          </cell>
          <cell r="Y27">
            <v>4.4000000000000004</v>
          </cell>
          <cell r="Z27">
            <v>0</v>
          </cell>
          <cell r="AA27">
            <v>4.4000000000000004</v>
          </cell>
          <cell r="AB27">
            <v>4.37</v>
          </cell>
          <cell r="AC27">
            <v>0</v>
          </cell>
          <cell r="AD27">
            <v>4.37</v>
          </cell>
          <cell r="AE27">
            <v>4.5</v>
          </cell>
          <cell r="AF27">
            <v>0</v>
          </cell>
          <cell r="AG27">
            <v>4.5</v>
          </cell>
          <cell r="AH27">
            <v>13673.5</v>
          </cell>
          <cell r="AI27">
            <v>10383.5</v>
          </cell>
          <cell r="AJ27">
            <v>2016.8</v>
          </cell>
          <cell r="AK27">
            <v>10383.5</v>
          </cell>
          <cell r="AL27">
            <v>2016.8</v>
          </cell>
          <cell r="AM27">
            <v>12400.3</v>
          </cell>
          <cell r="AN27">
            <v>-1273.2000000000007</v>
          </cell>
          <cell r="AQ27">
            <v>59753.195</v>
          </cell>
          <cell r="AR27">
            <v>54189.311000000002</v>
          </cell>
          <cell r="AS27">
            <v>0</v>
          </cell>
          <cell r="AT27">
            <v>55801.35</v>
          </cell>
          <cell r="AU27">
            <v>55801.35</v>
          </cell>
          <cell r="AW27">
            <v>3522.0000000000005</v>
          </cell>
          <cell r="AX27">
            <v>3249</v>
          </cell>
          <cell r="AY27">
            <v>3249</v>
          </cell>
          <cell r="AZ27">
            <v>19547.100000000002</v>
          </cell>
          <cell r="BA27">
            <v>18031.95</v>
          </cell>
          <cell r="BB27">
            <v>18551.79</v>
          </cell>
          <cell r="BC27">
            <v>17901.990000000002</v>
          </cell>
          <cell r="BD27">
            <v>2769</v>
          </cell>
          <cell r="BE27">
            <v>4161</v>
          </cell>
          <cell r="BF27">
            <v>4161</v>
          </cell>
          <cell r="BG27">
            <v>4845.75</v>
          </cell>
          <cell r="BH27">
            <v>7281.75</v>
          </cell>
          <cell r="BI27">
            <v>7156.92</v>
          </cell>
          <cell r="BJ27">
            <v>6449.55</v>
          </cell>
          <cell r="BK27">
            <v>84146.044999999998</v>
          </cell>
        </row>
        <row r="28">
          <cell r="A28">
            <v>519865</v>
          </cell>
          <cell r="C28" t="str">
            <v>Beenham Community Pre-School</v>
          </cell>
          <cell r="D28" t="str">
            <v>Pre School</v>
          </cell>
          <cell r="J28">
            <v>0.38</v>
          </cell>
          <cell r="K28">
            <v>4.08</v>
          </cell>
          <cell r="L28">
            <v>4.3010000000000002</v>
          </cell>
          <cell r="M28">
            <v>0</v>
          </cell>
          <cell r="N28">
            <v>4.3010000000000002</v>
          </cell>
          <cell r="O28">
            <v>0.22100000000000009</v>
          </cell>
          <cell r="P28">
            <v>5.4166666666666689E-2</v>
          </cell>
          <cell r="Q28">
            <v>4.2023999999999999</v>
          </cell>
          <cell r="R28">
            <v>4.3010000000000002</v>
          </cell>
          <cell r="S28">
            <v>4.3010000000000002</v>
          </cell>
          <cell r="T28">
            <v>4.3010000000000002</v>
          </cell>
          <cell r="U28">
            <v>4.4000000000000004</v>
          </cell>
          <cell r="V28">
            <v>0</v>
          </cell>
          <cell r="W28">
            <v>4.4000000000000004</v>
          </cell>
          <cell r="X28">
            <v>9.9000000000000199E-2</v>
          </cell>
          <cell r="Y28">
            <v>4.4000000000000004</v>
          </cell>
          <cell r="Z28">
            <v>0</v>
          </cell>
          <cell r="AA28">
            <v>4.4000000000000004</v>
          </cell>
          <cell r="AB28">
            <v>4.37</v>
          </cell>
          <cell r="AC28">
            <v>0</v>
          </cell>
          <cell r="AD28">
            <v>4.37</v>
          </cell>
          <cell r="AE28">
            <v>4.5</v>
          </cell>
          <cell r="AF28">
            <v>0</v>
          </cell>
          <cell r="AG28">
            <v>4.5</v>
          </cell>
          <cell r="AH28">
            <v>13317.2</v>
          </cell>
          <cell r="AI28">
            <v>12207</v>
          </cell>
          <cell r="AJ28">
            <v>3904.8</v>
          </cell>
          <cell r="AK28">
            <v>12207</v>
          </cell>
          <cell r="AL28">
            <v>3904.8</v>
          </cell>
          <cell r="AM28">
            <v>16111.8</v>
          </cell>
          <cell r="AN28">
            <v>2794.5999999999985</v>
          </cell>
          <cell r="AQ28">
            <v>58196.164000000004</v>
          </cell>
          <cell r="AR28">
            <v>70408.565999999992</v>
          </cell>
          <cell r="AS28">
            <v>0</v>
          </cell>
          <cell r="AT28">
            <v>72503.099999999991</v>
          </cell>
          <cell r="AU28">
            <v>72503.099999999991</v>
          </cell>
          <cell r="AW28">
            <v>2212.2000000000003</v>
          </cell>
          <cell r="AX28">
            <v>533.4</v>
          </cell>
          <cell r="AY28">
            <v>533.4</v>
          </cell>
          <cell r="AZ28">
            <v>12277.710000000001</v>
          </cell>
          <cell r="BA28">
            <v>2960.37</v>
          </cell>
          <cell r="BB28">
            <v>3045.7139999999999</v>
          </cell>
          <cell r="BC28">
            <v>2939.0340000000001</v>
          </cell>
          <cell r="BD28">
            <v>177</v>
          </cell>
          <cell r="BE28">
            <v>0</v>
          </cell>
          <cell r="BF28">
            <v>0</v>
          </cell>
          <cell r="BG28">
            <v>309.75</v>
          </cell>
          <cell r="BH28">
            <v>0</v>
          </cell>
          <cell r="BI28">
            <v>0</v>
          </cell>
          <cell r="BJ28">
            <v>0</v>
          </cell>
          <cell r="BK28">
            <v>70783.624000000011</v>
          </cell>
        </row>
        <row r="29">
          <cell r="A29">
            <v>654403</v>
          </cell>
          <cell r="C29" t="str">
            <v>Bik Lee Robinson</v>
          </cell>
          <cell r="D29" t="str">
            <v>Childminder</v>
          </cell>
          <cell r="J29">
            <v>0</v>
          </cell>
          <cell r="K29">
            <v>3.7</v>
          </cell>
          <cell r="L29">
            <v>4.3010000000000002</v>
          </cell>
          <cell r="M29">
            <v>0</v>
          </cell>
          <cell r="N29">
            <v>4.3010000000000002</v>
          </cell>
          <cell r="O29">
            <v>0.60099999999999998</v>
          </cell>
          <cell r="P29">
            <v>0.16243243243243241</v>
          </cell>
          <cell r="Q29">
            <v>3.8110000000000004</v>
          </cell>
          <cell r="R29">
            <v>4.3010000000000002</v>
          </cell>
          <cell r="S29">
            <v>4.07</v>
          </cell>
          <cell r="T29">
            <v>4.07</v>
          </cell>
          <cell r="U29">
            <v>4.4000000000000004</v>
          </cell>
          <cell r="V29">
            <v>0</v>
          </cell>
          <cell r="W29">
            <v>4.4000000000000004</v>
          </cell>
          <cell r="X29">
            <v>0.33000000000000007</v>
          </cell>
          <cell r="Y29">
            <v>4.4000000000000004</v>
          </cell>
          <cell r="Z29">
            <v>0</v>
          </cell>
          <cell r="AA29">
            <v>4.4000000000000004</v>
          </cell>
          <cell r="AB29">
            <v>4.37</v>
          </cell>
          <cell r="AC29">
            <v>0</v>
          </cell>
          <cell r="AD29">
            <v>4.37</v>
          </cell>
          <cell r="AE29">
            <v>4.5</v>
          </cell>
          <cell r="AF29">
            <v>0</v>
          </cell>
          <cell r="AG29">
            <v>4.5</v>
          </cell>
          <cell r="AH29">
            <v>1207.2</v>
          </cell>
          <cell r="AI29">
            <v>594.4</v>
          </cell>
          <cell r="AJ29">
            <v>932.1</v>
          </cell>
          <cell r="AK29">
            <v>594.4</v>
          </cell>
          <cell r="AL29">
            <v>932.1</v>
          </cell>
          <cell r="AM29">
            <v>1526.5</v>
          </cell>
          <cell r="AN29">
            <v>319.29999999999995</v>
          </cell>
          <cell r="AQ29">
            <v>5275.4639999999999</v>
          </cell>
          <cell r="AR29">
            <v>6670.8050000000003</v>
          </cell>
          <cell r="AS29">
            <v>0</v>
          </cell>
          <cell r="AT29">
            <v>6869.25</v>
          </cell>
          <cell r="AU29">
            <v>6869.25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5275.4639999999999</v>
          </cell>
        </row>
        <row r="30">
          <cell r="A30">
            <v>540540</v>
          </cell>
          <cell r="C30" t="str">
            <v>Boot Farm Kindergarten</v>
          </cell>
          <cell r="D30" t="str">
            <v>Day Nursery/Ind School</v>
          </cell>
          <cell r="J30">
            <v>0.38</v>
          </cell>
          <cell r="K30">
            <v>4.34</v>
          </cell>
          <cell r="L30">
            <v>4.3010000000000002</v>
          </cell>
          <cell r="M30">
            <v>0</v>
          </cell>
          <cell r="N30">
            <v>4.3010000000000002</v>
          </cell>
          <cell r="O30">
            <v>-3.8999999999999702E-2</v>
          </cell>
          <cell r="P30">
            <v>-8.9861751152073045E-3</v>
          </cell>
          <cell r="Q30">
            <v>4.25</v>
          </cell>
          <cell r="R30">
            <v>3.9059999999999997</v>
          </cell>
          <cell r="S30">
            <v>4.3010000000000002</v>
          </cell>
          <cell r="T30">
            <v>4.3010000000000002</v>
          </cell>
          <cell r="U30">
            <v>4.4000000000000004</v>
          </cell>
          <cell r="V30">
            <v>0</v>
          </cell>
          <cell r="W30">
            <v>4.4000000000000004</v>
          </cell>
          <cell r="X30">
            <v>9.9000000000000199E-2</v>
          </cell>
          <cell r="Y30">
            <v>4.4000000000000004</v>
          </cell>
          <cell r="Z30">
            <v>0</v>
          </cell>
          <cell r="AA30">
            <v>4.4000000000000004</v>
          </cell>
          <cell r="AB30">
            <v>4.37</v>
          </cell>
          <cell r="AC30">
            <v>0</v>
          </cell>
          <cell r="AD30">
            <v>4.37</v>
          </cell>
          <cell r="AE30">
            <v>4.5</v>
          </cell>
          <cell r="AF30">
            <v>0</v>
          </cell>
          <cell r="AG30">
            <v>4.5</v>
          </cell>
          <cell r="AH30">
            <v>15327.5</v>
          </cell>
          <cell r="AI30">
            <v>9714</v>
          </cell>
          <cell r="AJ30">
            <v>5067.75</v>
          </cell>
          <cell r="AK30">
            <v>9714</v>
          </cell>
          <cell r="AL30">
            <v>5067.75</v>
          </cell>
          <cell r="AM30">
            <v>14781.75</v>
          </cell>
          <cell r="AN30">
            <v>-545.75</v>
          </cell>
          <cell r="AQ30">
            <v>66981.175000000003</v>
          </cell>
          <cell r="AR30">
            <v>64596.247500000005</v>
          </cell>
          <cell r="AS30">
            <v>0</v>
          </cell>
          <cell r="AT30">
            <v>66517.875</v>
          </cell>
          <cell r="AU30">
            <v>66517.875</v>
          </cell>
          <cell r="AW30">
            <v>180.00000000000003</v>
          </cell>
          <cell r="AX30">
            <v>1053</v>
          </cell>
          <cell r="AY30">
            <v>1053</v>
          </cell>
          <cell r="AZ30">
            <v>999.00000000000011</v>
          </cell>
          <cell r="BA30">
            <v>5844.15</v>
          </cell>
          <cell r="BB30">
            <v>6012.63</v>
          </cell>
          <cell r="BC30">
            <v>5802.0300000000007</v>
          </cell>
          <cell r="BD30">
            <v>216</v>
          </cell>
          <cell r="BE30">
            <v>195</v>
          </cell>
          <cell r="BF30">
            <v>195</v>
          </cell>
          <cell r="BG30">
            <v>378</v>
          </cell>
          <cell r="BH30">
            <v>341.25</v>
          </cell>
          <cell r="BI30">
            <v>335.4</v>
          </cell>
          <cell r="BJ30">
            <v>302.25</v>
          </cell>
          <cell r="BK30">
            <v>68358.175000000003</v>
          </cell>
        </row>
        <row r="31">
          <cell r="A31">
            <v>540562</v>
          </cell>
          <cell r="C31" t="str">
            <v>Bright Horizons Thatcham Day Nursery and Preschool</v>
          </cell>
          <cell r="D31" t="str">
            <v>Day Nursery/Ind School</v>
          </cell>
          <cell r="K31">
            <v>4.59</v>
          </cell>
          <cell r="U31">
            <v>4.4000000000000004</v>
          </cell>
          <cell r="V31">
            <v>0</v>
          </cell>
          <cell r="W31">
            <v>4.4000000000000004</v>
          </cell>
          <cell r="X31">
            <v>4.4000000000000004</v>
          </cell>
          <cell r="Y31">
            <v>4.4000000000000004</v>
          </cell>
          <cell r="Z31">
            <v>0</v>
          </cell>
          <cell r="AA31">
            <v>4.4000000000000004</v>
          </cell>
          <cell r="AB31">
            <v>4.37</v>
          </cell>
          <cell r="AC31">
            <v>0</v>
          </cell>
          <cell r="AD31">
            <v>4.37</v>
          </cell>
          <cell r="AE31">
            <v>4.5</v>
          </cell>
          <cell r="AF31">
            <v>0</v>
          </cell>
          <cell r="AG31">
            <v>4.5</v>
          </cell>
          <cell r="AH31">
            <v>8142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-8142</v>
          </cell>
          <cell r="AQ31">
            <v>35580.54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W31">
            <v>708.00000000000011</v>
          </cell>
          <cell r="AX31">
            <v>0</v>
          </cell>
          <cell r="AY31">
            <v>0</v>
          </cell>
          <cell r="AZ31">
            <v>3929.4000000000005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39509.94</v>
          </cell>
        </row>
        <row r="32">
          <cell r="A32">
            <v>654491</v>
          </cell>
          <cell r="C32" t="str">
            <v>Bright futures Nursery Limited  T/A Newbury Lighthouse Day Nursery</v>
          </cell>
          <cell r="D32" t="str">
            <v>Day Nursery/Ind School</v>
          </cell>
          <cell r="Y32">
            <v>4.4000000000000004</v>
          </cell>
          <cell r="Z32">
            <v>0</v>
          </cell>
          <cell r="AA32">
            <v>4.4000000000000004</v>
          </cell>
          <cell r="AB32">
            <v>4.37</v>
          </cell>
          <cell r="AC32">
            <v>0</v>
          </cell>
          <cell r="AD32">
            <v>4.37</v>
          </cell>
          <cell r="AE32">
            <v>4.5</v>
          </cell>
          <cell r="AF32">
            <v>0</v>
          </cell>
          <cell r="AG32">
            <v>4.5</v>
          </cell>
          <cell r="AH32">
            <v>3115.2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-3115.2</v>
          </cell>
          <cell r="AQ32">
            <v>13613.423999999999</v>
          </cell>
          <cell r="AR32">
            <v>0</v>
          </cell>
          <cell r="AS32">
            <v>0</v>
          </cell>
          <cell r="AT32">
            <v>0</v>
          </cell>
          <cell r="AU32">
            <v>0</v>
          </cell>
          <cell r="AW32">
            <v>1242.0000000000002</v>
          </cell>
          <cell r="AX32">
            <v>0</v>
          </cell>
          <cell r="AY32">
            <v>0</v>
          </cell>
          <cell r="AZ32">
            <v>6893.1000000000013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I32">
            <v>0</v>
          </cell>
          <cell r="BJ32">
            <v>0</v>
          </cell>
          <cell r="BK32">
            <v>20506.524000000001</v>
          </cell>
        </row>
        <row r="33">
          <cell r="A33">
            <v>513306</v>
          </cell>
          <cell r="C33" t="str">
            <v>Brightwalton Pre-School Nursery</v>
          </cell>
          <cell r="D33" t="str">
            <v>Day Nursery/Ind School</v>
          </cell>
          <cell r="J33">
            <v>0.73</v>
          </cell>
          <cell r="K33">
            <v>4.43</v>
          </cell>
          <cell r="L33">
            <v>4.3010000000000002</v>
          </cell>
          <cell r="M33">
            <v>0</v>
          </cell>
          <cell r="N33">
            <v>4.3010000000000002</v>
          </cell>
          <cell r="O33">
            <v>-0.12899999999999956</v>
          </cell>
          <cell r="P33">
            <v>-2.9119638826185006E-2</v>
          </cell>
          <cell r="Q33">
            <v>4.2970999999999995</v>
          </cell>
          <cell r="R33">
            <v>3.9869999999999997</v>
          </cell>
          <cell r="S33">
            <v>4.3010000000000002</v>
          </cell>
          <cell r="T33">
            <v>4.3010000000000002</v>
          </cell>
          <cell r="U33">
            <v>4.4000000000000004</v>
          </cell>
          <cell r="V33">
            <v>0</v>
          </cell>
          <cell r="W33">
            <v>4.4000000000000004</v>
          </cell>
          <cell r="X33">
            <v>9.9000000000000199E-2</v>
          </cell>
          <cell r="Y33">
            <v>4.4000000000000004</v>
          </cell>
          <cell r="Z33">
            <v>0</v>
          </cell>
          <cell r="AA33">
            <v>4.4000000000000004</v>
          </cell>
          <cell r="AB33">
            <v>4.37</v>
          </cell>
          <cell r="AC33">
            <v>0</v>
          </cell>
          <cell r="AD33">
            <v>4.37</v>
          </cell>
          <cell r="AE33">
            <v>4.5</v>
          </cell>
          <cell r="AF33">
            <v>0</v>
          </cell>
          <cell r="AG33">
            <v>4.5</v>
          </cell>
          <cell r="AH33">
            <v>9196.2000000000007</v>
          </cell>
          <cell r="AI33">
            <v>9019.4</v>
          </cell>
          <cell r="AJ33">
            <v>1081</v>
          </cell>
          <cell r="AK33">
            <v>9019.4</v>
          </cell>
          <cell r="AL33">
            <v>1081</v>
          </cell>
          <cell r="AM33">
            <v>10100.4</v>
          </cell>
          <cell r="AN33">
            <v>904.19999999999891</v>
          </cell>
          <cell r="AQ33">
            <v>40187.394000000008</v>
          </cell>
          <cell r="AR33">
            <v>44138.748</v>
          </cell>
          <cell r="AS33">
            <v>0</v>
          </cell>
          <cell r="AT33">
            <v>45451.799999999996</v>
          </cell>
          <cell r="AU33">
            <v>45451.799999999996</v>
          </cell>
          <cell r="AW33">
            <v>139.20000000000002</v>
          </cell>
          <cell r="AX33">
            <v>540</v>
          </cell>
          <cell r="AY33">
            <v>540</v>
          </cell>
          <cell r="AZ33">
            <v>772.56000000000006</v>
          </cell>
          <cell r="BA33">
            <v>2997</v>
          </cell>
          <cell r="BB33">
            <v>3083.4</v>
          </cell>
          <cell r="BC33">
            <v>2975.4000000000005</v>
          </cell>
          <cell r="BD33">
            <v>0</v>
          </cell>
          <cell r="BE33">
            <v>0</v>
          </cell>
          <cell r="BF33">
            <v>0</v>
          </cell>
          <cell r="BG33">
            <v>0</v>
          </cell>
          <cell r="BH33">
            <v>0</v>
          </cell>
          <cell r="BI33">
            <v>0</v>
          </cell>
          <cell r="BJ33">
            <v>0</v>
          </cell>
          <cell r="BK33">
            <v>40959.954000000005</v>
          </cell>
        </row>
        <row r="34">
          <cell r="A34">
            <v>513230</v>
          </cell>
          <cell r="C34" t="str">
            <v>Brockhurst and Marlston House Schools</v>
          </cell>
          <cell r="D34" t="str">
            <v>Day Nursery/Ind School</v>
          </cell>
          <cell r="E34">
            <v>1</v>
          </cell>
          <cell r="F34">
            <v>1</v>
          </cell>
          <cell r="H34">
            <v>1</v>
          </cell>
          <cell r="I34">
            <v>1</v>
          </cell>
          <cell r="J34">
            <v>0.94</v>
          </cell>
          <cell r="K34">
            <v>4.9000000000000004</v>
          </cell>
          <cell r="L34">
            <v>4.3010000000000002</v>
          </cell>
          <cell r="M34">
            <v>0.65780000000000005</v>
          </cell>
          <cell r="N34">
            <v>4.9588000000000001</v>
          </cell>
          <cell r="O34">
            <v>5.8799999999999741E-2</v>
          </cell>
          <cell r="P34">
            <v>1.1999999999999946E-2</v>
          </cell>
          <cell r="Q34">
            <v>4.9000000000000004</v>
          </cell>
          <cell r="R34">
            <v>4.9588000000000001</v>
          </cell>
          <cell r="S34">
            <v>4.9588000000000001</v>
          </cell>
          <cell r="T34">
            <v>4.9588000000000001</v>
          </cell>
          <cell r="U34">
            <v>4.4000000000000004</v>
          </cell>
          <cell r="V34">
            <v>0.66</v>
          </cell>
          <cell r="W34">
            <v>5.0600000000000005</v>
          </cell>
          <cell r="X34">
            <v>0.1012000000000004</v>
          </cell>
          <cell r="Y34">
            <v>4.4000000000000004</v>
          </cell>
          <cell r="Z34">
            <v>0</v>
          </cell>
          <cell r="AA34">
            <v>4.4000000000000004</v>
          </cell>
          <cell r="AB34">
            <v>4.37</v>
          </cell>
          <cell r="AC34">
            <v>0.63</v>
          </cell>
          <cell r="AD34">
            <v>5</v>
          </cell>
          <cell r="AE34">
            <v>4.5</v>
          </cell>
          <cell r="AF34">
            <v>0.63</v>
          </cell>
          <cell r="AG34">
            <v>5.13</v>
          </cell>
          <cell r="AH34">
            <v>4575</v>
          </cell>
          <cell r="AI34">
            <v>5544</v>
          </cell>
          <cell r="AJ34">
            <v>1641</v>
          </cell>
          <cell r="AK34">
            <v>5544</v>
          </cell>
          <cell r="AL34">
            <v>1641</v>
          </cell>
          <cell r="AM34">
            <v>7185</v>
          </cell>
          <cell r="AN34">
            <v>2610</v>
          </cell>
          <cell r="AQ34">
            <v>22875</v>
          </cell>
          <cell r="AR34">
            <v>35925</v>
          </cell>
          <cell r="AS34">
            <v>4526.55</v>
          </cell>
          <cell r="AT34">
            <v>36859.049999999996</v>
          </cell>
          <cell r="AU34">
            <v>36859.049999999996</v>
          </cell>
          <cell r="AW34">
            <v>0</v>
          </cell>
          <cell r="AX34">
            <v>0</v>
          </cell>
          <cell r="AY34">
            <v>0</v>
          </cell>
          <cell r="AZ34">
            <v>0</v>
          </cell>
          <cell r="BA34">
            <v>0</v>
          </cell>
          <cell r="BB34">
            <v>0</v>
          </cell>
          <cell r="BC34">
            <v>0</v>
          </cell>
          <cell r="BD34">
            <v>0</v>
          </cell>
          <cell r="BE34">
            <v>0</v>
          </cell>
          <cell r="BF34">
            <v>0</v>
          </cell>
          <cell r="BG34">
            <v>0</v>
          </cell>
          <cell r="BH34">
            <v>0</v>
          </cell>
          <cell r="BI34">
            <v>0</v>
          </cell>
          <cell r="BJ34">
            <v>0</v>
          </cell>
          <cell r="BK34">
            <v>22875</v>
          </cell>
        </row>
        <row r="35">
          <cell r="A35">
            <v>558975</v>
          </cell>
          <cell r="C35" t="str">
            <v>Busy Bees Day Nursery at Newbury</v>
          </cell>
          <cell r="D35" t="str">
            <v>Day Nursery/Ind School</v>
          </cell>
          <cell r="J35">
            <v>0.38</v>
          </cell>
          <cell r="K35">
            <v>4.24</v>
          </cell>
          <cell r="L35">
            <v>4.3010000000000002</v>
          </cell>
          <cell r="M35">
            <v>0</v>
          </cell>
          <cell r="N35">
            <v>4.3010000000000002</v>
          </cell>
          <cell r="O35">
            <v>6.0999999999999943E-2</v>
          </cell>
          <cell r="P35">
            <v>1.4386792452830175E-2</v>
          </cell>
          <cell r="Q35">
            <v>4.25</v>
          </cell>
          <cell r="R35">
            <v>4.3010000000000002</v>
          </cell>
          <cell r="S35">
            <v>4.3010000000000002</v>
          </cell>
          <cell r="T35">
            <v>4.3010000000000002</v>
          </cell>
          <cell r="U35">
            <v>4.4000000000000004</v>
          </cell>
          <cell r="V35">
            <v>0</v>
          </cell>
          <cell r="W35">
            <v>4.4000000000000004</v>
          </cell>
          <cell r="X35">
            <v>9.9000000000000199E-2</v>
          </cell>
          <cell r="Y35">
            <v>4.4000000000000004</v>
          </cell>
          <cell r="Z35">
            <v>0</v>
          </cell>
          <cell r="AA35">
            <v>4.4000000000000004</v>
          </cell>
          <cell r="AB35">
            <v>4.37</v>
          </cell>
          <cell r="AC35">
            <v>0</v>
          </cell>
          <cell r="AD35">
            <v>4.37</v>
          </cell>
          <cell r="AE35">
            <v>4.5</v>
          </cell>
          <cell r="AF35">
            <v>0</v>
          </cell>
          <cell r="AG35">
            <v>4.5</v>
          </cell>
          <cell r="AH35">
            <v>39894</v>
          </cell>
          <cell r="AI35">
            <v>19665</v>
          </cell>
          <cell r="AJ35">
            <v>13176.4</v>
          </cell>
          <cell r="AK35">
            <v>19665</v>
          </cell>
          <cell r="AL35">
            <v>13176.4</v>
          </cell>
          <cell r="AM35">
            <v>32841.4</v>
          </cell>
          <cell r="AN35">
            <v>-7052.5999999999985</v>
          </cell>
          <cell r="AQ35">
            <v>174336.78</v>
          </cell>
          <cell r="AR35">
            <v>143516.91800000001</v>
          </cell>
          <cell r="AS35">
            <v>0</v>
          </cell>
          <cell r="AT35">
            <v>147786.30000000002</v>
          </cell>
          <cell r="AU35">
            <v>147786.30000000002</v>
          </cell>
          <cell r="AW35">
            <v>1725.0000000000005</v>
          </cell>
          <cell r="AX35">
            <v>912</v>
          </cell>
          <cell r="AY35">
            <v>912</v>
          </cell>
          <cell r="AZ35">
            <v>9573.7500000000018</v>
          </cell>
          <cell r="BA35">
            <v>5061.5999999999995</v>
          </cell>
          <cell r="BB35">
            <v>5207.5199999999995</v>
          </cell>
          <cell r="BC35">
            <v>5025.1200000000008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I35">
            <v>0</v>
          </cell>
          <cell r="BJ35">
            <v>0</v>
          </cell>
          <cell r="BK35">
            <v>183910.53</v>
          </cell>
        </row>
        <row r="36">
          <cell r="A36">
            <v>654489</v>
          </cell>
          <cell r="C36" t="str">
            <v>Caroline Rosier</v>
          </cell>
          <cell r="D36" t="str">
            <v>Childminder</v>
          </cell>
          <cell r="AB36">
            <v>4.37</v>
          </cell>
          <cell r="AC36">
            <v>0</v>
          </cell>
          <cell r="AD36">
            <v>4.37</v>
          </cell>
          <cell r="AE36">
            <v>4.5</v>
          </cell>
          <cell r="AF36">
            <v>0</v>
          </cell>
          <cell r="AG36">
            <v>4.5</v>
          </cell>
          <cell r="AH36">
            <v>0</v>
          </cell>
          <cell r="AI36">
            <v>183</v>
          </cell>
          <cell r="AJ36">
            <v>183</v>
          </cell>
          <cell r="AK36">
            <v>183</v>
          </cell>
          <cell r="AL36">
            <v>183</v>
          </cell>
          <cell r="AM36">
            <v>366</v>
          </cell>
          <cell r="AN36">
            <v>366</v>
          </cell>
          <cell r="AQ36">
            <v>0</v>
          </cell>
          <cell r="AR36">
            <v>1599.42</v>
          </cell>
          <cell r="AS36">
            <v>0</v>
          </cell>
          <cell r="AT36">
            <v>1647</v>
          </cell>
          <cell r="AU36">
            <v>1647</v>
          </cell>
          <cell r="AW36">
            <v>0</v>
          </cell>
          <cell r="AX36">
            <v>0</v>
          </cell>
          <cell r="AY36">
            <v>0</v>
          </cell>
          <cell r="AZ36">
            <v>0</v>
          </cell>
          <cell r="BA36">
            <v>0</v>
          </cell>
          <cell r="BB36">
            <v>0</v>
          </cell>
          <cell r="BC36">
            <v>0</v>
          </cell>
          <cell r="BD36">
            <v>0</v>
          </cell>
          <cell r="BE36">
            <v>0</v>
          </cell>
          <cell r="BG36">
            <v>0</v>
          </cell>
          <cell r="BH36">
            <v>0</v>
          </cell>
          <cell r="BI36">
            <v>0</v>
          </cell>
          <cell r="BJ36">
            <v>0</v>
          </cell>
          <cell r="BK36">
            <v>0</v>
          </cell>
        </row>
        <row r="37">
          <cell r="A37">
            <v>540611</v>
          </cell>
          <cell r="C37" t="str">
            <v>Catherine Nash</v>
          </cell>
          <cell r="D37" t="str">
            <v>Childminder</v>
          </cell>
          <cell r="J37">
            <v>0</v>
          </cell>
          <cell r="K37">
            <v>3.7</v>
          </cell>
          <cell r="L37">
            <v>4.3010000000000002</v>
          </cell>
          <cell r="M37">
            <v>0</v>
          </cell>
          <cell r="N37">
            <v>4.3010000000000002</v>
          </cell>
          <cell r="O37">
            <v>0.60099999999999998</v>
          </cell>
          <cell r="P37">
            <v>0.16243243243243241</v>
          </cell>
          <cell r="Q37">
            <v>3.8110000000000004</v>
          </cell>
          <cell r="R37">
            <v>4.3010000000000002</v>
          </cell>
          <cell r="S37">
            <v>4.07</v>
          </cell>
          <cell r="T37">
            <v>4.07</v>
          </cell>
          <cell r="U37">
            <v>4.4000000000000004</v>
          </cell>
          <cell r="V37">
            <v>0</v>
          </cell>
          <cell r="W37">
            <v>4.4000000000000004</v>
          </cell>
          <cell r="X37">
            <v>0.33000000000000007</v>
          </cell>
          <cell r="Y37">
            <v>4.4000000000000004</v>
          </cell>
          <cell r="Z37">
            <v>0</v>
          </cell>
          <cell r="AA37">
            <v>4.4000000000000004</v>
          </cell>
          <cell r="AB37">
            <v>4.37</v>
          </cell>
          <cell r="AC37">
            <v>0</v>
          </cell>
          <cell r="AD37">
            <v>4.37</v>
          </cell>
          <cell r="AE37">
            <v>4.5</v>
          </cell>
          <cell r="AF37">
            <v>0</v>
          </cell>
          <cell r="AG37">
            <v>4.5</v>
          </cell>
          <cell r="AH37">
            <v>177</v>
          </cell>
          <cell r="AI37">
            <v>388.2</v>
          </cell>
          <cell r="AJ37">
            <v>354</v>
          </cell>
          <cell r="AK37">
            <v>388.2</v>
          </cell>
          <cell r="AL37">
            <v>354</v>
          </cell>
          <cell r="AM37">
            <v>742.2</v>
          </cell>
          <cell r="AN37">
            <v>565.20000000000005</v>
          </cell>
          <cell r="AQ37">
            <v>773.49</v>
          </cell>
          <cell r="AR37">
            <v>3243.4140000000002</v>
          </cell>
          <cell r="AS37">
            <v>0</v>
          </cell>
          <cell r="AT37">
            <v>3339.9</v>
          </cell>
          <cell r="AU37">
            <v>3339.9</v>
          </cell>
          <cell r="AW37">
            <v>177.00000000000003</v>
          </cell>
          <cell r="AX37">
            <v>0</v>
          </cell>
          <cell r="AY37">
            <v>0</v>
          </cell>
          <cell r="AZ37">
            <v>982.35000000000014</v>
          </cell>
          <cell r="BA37">
            <v>0</v>
          </cell>
          <cell r="BB37">
            <v>0</v>
          </cell>
          <cell r="BC37">
            <v>0</v>
          </cell>
          <cell r="BD37">
            <v>0</v>
          </cell>
          <cell r="BE37">
            <v>0</v>
          </cell>
          <cell r="BF37">
            <v>0</v>
          </cell>
          <cell r="BG37">
            <v>0</v>
          </cell>
          <cell r="BH37">
            <v>0</v>
          </cell>
          <cell r="BI37">
            <v>0</v>
          </cell>
          <cell r="BJ37">
            <v>0</v>
          </cell>
          <cell r="BK37">
            <v>1755.8400000000001</v>
          </cell>
        </row>
        <row r="38">
          <cell r="A38">
            <v>654411</v>
          </cell>
          <cell r="C38" t="str">
            <v>Charlie Wise</v>
          </cell>
          <cell r="D38" t="str">
            <v>Childminder</v>
          </cell>
          <cell r="J38">
            <v>0</v>
          </cell>
          <cell r="K38">
            <v>3.7</v>
          </cell>
          <cell r="L38">
            <v>4.3010000000000002</v>
          </cell>
          <cell r="M38">
            <v>0</v>
          </cell>
          <cell r="N38">
            <v>4.3010000000000002</v>
          </cell>
          <cell r="O38">
            <v>0.60099999999999998</v>
          </cell>
          <cell r="P38">
            <v>0.16243243243243241</v>
          </cell>
          <cell r="Q38">
            <v>3.8110000000000004</v>
          </cell>
          <cell r="R38">
            <v>4.3010000000000002</v>
          </cell>
          <cell r="S38">
            <v>4.07</v>
          </cell>
          <cell r="T38">
            <v>4.07</v>
          </cell>
          <cell r="U38">
            <v>4.4000000000000004</v>
          </cell>
          <cell r="V38">
            <v>0</v>
          </cell>
          <cell r="W38">
            <v>4.4000000000000004</v>
          </cell>
          <cell r="X38">
            <v>0.33000000000000007</v>
          </cell>
          <cell r="Y38">
            <v>4.4000000000000004</v>
          </cell>
          <cell r="Z38">
            <v>0</v>
          </cell>
          <cell r="AA38">
            <v>4.4000000000000004</v>
          </cell>
          <cell r="AB38">
            <v>4.37</v>
          </cell>
          <cell r="AC38">
            <v>0</v>
          </cell>
          <cell r="AD38">
            <v>4.37</v>
          </cell>
          <cell r="AE38">
            <v>4.5</v>
          </cell>
          <cell r="AF38">
            <v>0</v>
          </cell>
          <cell r="AG38">
            <v>4.5</v>
          </cell>
          <cell r="AH38">
            <v>1179</v>
          </cell>
          <cell r="AI38">
            <v>2734.5</v>
          </cell>
          <cell r="AJ38">
            <v>2380.5</v>
          </cell>
          <cell r="AK38">
            <v>2734.5</v>
          </cell>
          <cell r="AL38">
            <v>2380.5</v>
          </cell>
          <cell r="AM38">
            <v>5115</v>
          </cell>
          <cell r="AN38">
            <v>3936</v>
          </cell>
          <cell r="AQ38">
            <v>5152.2300000000005</v>
          </cell>
          <cell r="AR38">
            <v>22352.55</v>
          </cell>
          <cell r="AS38">
            <v>0</v>
          </cell>
          <cell r="AT38">
            <v>23017.5</v>
          </cell>
          <cell r="AU38">
            <v>23017.5</v>
          </cell>
          <cell r="AW38">
            <v>177.00000000000003</v>
          </cell>
          <cell r="AX38">
            <v>387</v>
          </cell>
          <cell r="AY38">
            <v>387</v>
          </cell>
          <cell r="AZ38">
            <v>982.35000000000014</v>
          </cell>
          <cell r="BA38">
            <v>2147.85</v>
          </cell>
          <cell r="BB38">
            <v>2209.77</v>
          </cell>
          <cell r="BC38">
            <v>2132.3700000000003</v>
          </cell>
          <cell r="BD38">
            <v>0</v>
          </cell>
          <cell r="BE38">
            <v>0</v>
          </cell>
          <cell r="BF38">
            <v>0</v>
          </cell>
          <cell r="BG38">
            <v>0</v>
          </cell>
          <cell r="BH38">
            <v>0</v>
          </cell>
          <cell r="BI38">
            <v>0</v>
          </cell>
          <cell r="BJ38">
            <v>0</v>
          </cell>
          <cell r="BK38">
            <v>6134.5800000000008</v>
          </cell>
        </row>
        <row r="39">
          <cell r="A39">
            <v>654440</v>
          </cell>
          <cell r="C39" t="str">
            <v>Charmaine Caulfield</v>
          </cell>
          <cell r="D39" t="str">
            <v>Childminder</v>
          </cell>
          <cell r="J39">
            <v>0</v>
          </cell>
          <cell r="K39">
            <v>3.7</v>
          </cell>
          <cell r="L39">
            <v>4.3010000000000002</v>
          </cell>
          <cell r="M39">
            <v>0</v>
          </cell>
          <cell r="N39">
            <v>4.3010000000000002</v>
          </cell>
          <cell r="O39">
            <v>0.60099999999999998</v>
          </cell>
          <cell r="P39">
            <v>0.16243243243243241</v>
          </cell>
          <cell r="Q39">
            <v>3.8110000000000004</v>
          </cell>
          <cell r="R39">
            <v>4.3010000000000002</v>
          </cell>
          <cell r="S39">
            <v>4.07</v>
          </cell>
          <cell r="T39">
            <v>4.07</v>
          </cell>
          <cell r="U39">
            <v>4.4000000000000004</v>
          </cell>
          <cell r="V39">
            <v>0</v>
          </cell>
          <cell r="W39">
            <v>4.4000000000000004</v>
          </cell>
          <cell r="X39">
            <v>0.33000000000000007</v>
          </cell>
          <cell r="Y39">
            <v>4.4000000000000004</v>
          </cell>
          <cell r="Z39">
            <v>0</v>
          </cell>
          <cell r="AA39">
            <v>4.4000000000000004</v>
          </cell>
          <cell r="AB39">
            <v>4.37</v>
          </cell>
          <cell r="AC39">
            <v>0</v>
          </cell>
          <cell r="AD39">
            <v>4.37</v>
          </cell>
          <cell r="AE39">
            <v>4.5</v>
          </cell>
          <cell r="AF39">
            <v>0</v>
          </cell>
          <cell r="AG39">
            <v>4.5</v>
          </cell>
          <cell r="AH39">
            <v>2250.8000000000002</v>
          </cell>
          <cell r="AI39">
            <v>387</v>
          </cell>
          <cell r="AJ39">
            <v>1839</v>
          </cell>
          <cell r="AK39">
            <v>387</v>
          </cell>
          <cell r="AL39">
            <v>1839</v>
          </cell>
          <cell r="AM39">
            <v>2226</v>
          </cell>
          <cell r="AN39">
            <v>-24.800000000000182</v>
          </cell>
          <cell r="AQ39">
            <v>9835.996000000001</v>
          </cell>
          <cell r="AR39">
            <v>9727.6200000000008</v>
          </cell>
          <cell r="AS39">
            <v>0</v>
          </cell>
          <cell r="AT39">
            <v>10017</v>
          </cell>
          <cell r="AU39">
            <v>10017</v>
          </cell>
          <cell r="AW39">
            <v>345.00000000000006</v>
          </cell>
          <cell r="AX39">
            <v>633</v>
          </cell>
          <cell r="AY39">
            <v>633</v>
          </cell>
          <cell r="AZ39">
            <v>1914.7500000000002</v>
          </cell>
          <cell r="BA39">
            <v>3513.15</v>
          </cell>
          <cell r="BB39">
            <v>3614.43</v>
          </cell>
          <cell r="BC39">
            <v>3487.8300000000004</v>
          </cell>
          <cell r="BD39">
            <v>177</v>
          </cell>
          <cell r="BE39">
            <v>0</v>
          </cell>
          <cell r="BF39">
            <v>0</v>
          </cell>
          <cell r="BG39">
            <v>309.75</v>
          </cell>
          <cell r="BH39">
            <v>0</v>
          </cell>
          <cell r="BI39">
            <v>0</v>
          </cell>
          <cell r="BJ39">
            <v>0</v>
          </cell>
          <cell r="BK39">
            <v>12060.496000000001</v>
          </cell>
        </row>
        <row r="40">
          <cell r="A40">
            <v>523273</v>
          </cell>
          <cell r="C40" t="str">
            <v>Chieveley Pre-School Committee</v>
          </cell>
          <cell r="D40" t="str">
            <v>Pre School</v>
          </cell>
          <cell r="I40">
            <v>1</v>
          </cell>
          <cell r="J40">
            <v>0.38</v>
          </cell>
          <cell r="K40">
            <v>4.08</v>
          </cell>
          <cell r="L40">
            <v>4.3010000000000002</v>
          </cell>
          <cell r="M40">
            <v>0</v>
          </cell>
          <cell r="N40">
            <v>4.3010000000000002</v>
          </cell>
          <cell r="O40">
            <v>0.22100000000000009</v>
          </cell>
          <cell r="P40">
            <v>5.4166666666666689E-2</v>
          </cell>
          <cell r="Q40">
            <v>4.2023999999999999</v>
          </cell>
          <cell r="R40">
            <v>4.3010000000000002</v>
          </cell>
          <cell r="S40">
            <v>4.3010000000000002</v>
          </cell>
          <cell r="T40">
            <v>4.3010000000000002</v>
          </cell>
          <cell r="U40">
            <v>4.4000000000000004</v>
          </cell>
          <cell r="V40">
            <v>0</v>
          </cell>
          <cell r="W40">
            <v>4.4000000000000004</v>
          </cell>
          <cell r="X40">
            <v>9.9000000000000199E-2</v>
          </cell>
          <cell r="Y40">
            <v>4.4000000000000004</v>
          </cell>
          <cell r="Z40">
            <v>0</v>
          </cell>
          <cell r="AA40">
            <v>4.4000000000000004</v>
          </cell>
          <cell r="AB40">
            <v>4.37</v>
          </cell>
          <cell r="AC40">
            <v>0</v>
          </cell>
          <cell r="AD40">
            <v>4.37</v>
          </cell>
          <cell r="AE40">
            <v>4.5</v>
          </cell>
          <cell r="AF40">
            <v>0.63</v>
          </cell>
          <cell r="AG40">
            <v>5.13</v>
          </cell>
          <cell r="AH40">
            <v>12794.8</v>
          </cell>
          <cell r="AI40">
            <v>10129.4</v>
          </cell>
          <cell r="AJ40">
            <v>3917.5</v>
          </cell>
          <cell r="AK40">
            <v>10129.4</v>
          </cell>
          <cell r="AL40">
            <v>3917.5</v>
          </cell>
          <cell r="AM40">
            <v>14046.9</v>
          </cell>
          <cell r="AN40">
            <v>1252.1000000000004</v>
          </cell>
          <cell r="AQ40">
            <v>55913.275999999998</v>
          </cell>
          <cell r="AR40">
            <v>61384.953000000001</v>
          </cell>
          <cell r="AS40">
            <v>0</v>
          </cell>
          <cell r="AT40">
            <v>72060.596999999994</v>
          </cell>
          <cell r="AU40">
            <v>72060.596999999994</v>
          </cell>
          <cell r="AW40">
            <v>504.00000000000006</v>
          </cell>
          <cell r="AX40">
            <v>744.1</v>
          </cell>
          <cell r="AY40">
            <v>744.1</v>
          </cell>
          <cell r="AZ40">
            <v>2797.2000000000003</v>
          </cell>
          <cell r="BA40">
            <v>4129.7550000000001</v>
          </cell>
          <cell r="BB40">
            <v>4248.8109999999997</v>
          </cell>
          <cell r="BC40">
            <v>4099.9910000000009</v>
          </cell>
          <cell r="BD40">
            <v>915</v>
          </cell>
          <cell r="BE40">
            <v>1093.9000000000001</v>
          </cell>
          <cell r="BF40">
            <v>1093.9000000000001</v>
          </cell>
          <cell r="BG40">
            <v>1601.25</v>
          </cell>
          <cell r="BH40">
            <v>1914.3250000000003</v>
          </cell>
          <cell r="BI40">
            <v>1881.508</v>
          </cell>
          <cell r="BJ40">
            <v>1695.5450000000003</v>
          </cell>
          <cell r="BK40">
            <v>60311.725999999995</v>
          </cell>
        </row>
        <row r="41">
          <cell r="A41">
            <v>654492</v>
          </cell>
          <cell r="C41" t="str">
            <v>Chloe Goulding</v>
          </cell>
          <cell r="D41" t="str">
            <v>Childminder</v>
          </cell>
          <cell r="Y41">
            <v>4.4000000000000004</v>
          </cell>
          <cell r="Z41">
            <v>0</v>
          </cell>
          <cell r="AA41">
            <v>4.4000000000000004</v>
          </cell>
          <cell r="AB41">
            <v>4.37</v>
          </cell>
          <cell r="AC41">
            <v>0</v>
          </cell>
          <cell r="AD41">
            <v>4.37</v>
          </cell>
          <cell r="AE41">
            <v>4.5</v>
          </cell>
          <cell r="AF41">
            <v>0</v>
          </cell>
          <cell r="AG41">
            <v>4.5</v>
          </cell>
          <cell r="AH41">
            <v>174</v>
          </cell>
          <cell r="AI41">
            <v>399</v>
          </cell>
          <cell r="AJ41">
            <v>370.5</v>
          </cell>
          <cell r="AK41">
            <v>399</v>
          </cell>
          <cell r="AL41">
            <v>370.5</v>
          </cell>
          <cell r="AM41">
            <v>769.5</v>
          </cell>
          <cell r="AN41">
            <v>595.5</v>
          </cell>
          <cell r="AQ41">
            <v>760.38</v>
          </cell>
          <cell r="AR41">
            <v>3362.7150000000001</v>
          </cell>
          <cell r="AS41">
            <v>0</v>
          </cell>
          <cell r="AT41">
            <v>3462.75</v>
          </cell>
          <cell r="AU41">
            <v>3462.75</v>
          </cell>
          <cell r="AW41">
            <v>453.00000000000011</v>
          </cell>
          <cell r="AX41">
            <v>417</v>
          </cell>
          <cell r="AY41">
            <v>417</v>
          </cell>
          <cell r="AZ41">
            <v>2514.1500000000005</v>
          </cell>
          <cell r="BA41">
            <v>2314.35</v>
          </cell>
          <cell r="BB41">
            <v>2381.0700000000002</v>
          </cell>
          <cell r="BC41">
            <v>2297.67</v>
          </cell>
          <cell r="BD41">
            <v>0</v>
          </cell>
          <cell r="BE41">
            <v>216</v>
          </cell>
          <cell r="BF41">
            <v>216</v>
          </cell>
          <cell r="BG41">
            <v>0</v>
          </cell>
          <cell r="BH41">
            <v>378</v>
          </cell>
          <cell r="BI41">
            <v>371.52</v>
          </cell>
          <cell r="BJ41">
            <v>334.8</v>
          </cell>
          <cell r="BK41">
            <v>3274.5300000000007</v>
          </cell>
        </row>
        <row r="42">
          <cell r="A42">
            <v>654431</v>
          </cell>
          <cell r="C42" t="str">
            <v>Christine Delahunty</v>
          </cell>
          <cell r="D42" t="str">
            <v>Childminder</v>
          </cell>
          <cell r="J42">
            <v>0</v>
          </cell>
          <cell r="K42">
            <v>3.7</v>
          </cell>
          <cell r="L42">
            <v>4.3010000000000002</v>
          </cell>
          <cell r="M42">
            <v>0</v>
          </cell>
          <cell r="N42">
            <v>4.3010000000000002</v>
          </cell>
          <cell r="O42">
            <v>0.60099999999999998</v>
          </cell>
          <cell r="P42">
            <v>0.16243243243243241</v>
          </cell>
          <cell r="Q42">
            <v>3.8110000000000004</v>
          </cell>
          <cell r="R42">
            <v>4.3010000000000002</v>
          </cell>
          <cell r="S42">
            <v>4.07</v>
          </cell>
          <cell r="T42">
            <v>4.07</v>
          </cell>
          <cell r="U42">
            <v>4.4000000000000004</v>
          </cell>
          <cell r="V42">
            <v>0</v>
          </cell>
          <cell r="W42">
            <v>4.4000000000000004</v>
          </cell>
          <cell r="X42">
            <v>0.33000000000000007</v>
          </cell>
          <cell r="Y42">
            <v>4.4000000000000004</v>
          </cell>
          <cell r="Z42">
            <v>0</v>
          </cell>
          <cell r="AA42">
            <v>4.4000000000000004</v>
          </cell>
          <cell r="AB42">
            <v>4.37</v>
          </cell>
          <cell r="AC42">
            <v>0</v>
          </cell>
          <cell r="AD42">
            <v>4.37</v>
          </cell>
          <cell r="AE42">
            <v>4.5</v>
          </cell>
          <cell r="AF42">
            <v>0</v>
          </cell>
          <cell r="AG42">
            <v>4.5</v>
          </cell>
          <cell r="AH42">
            <v>567.57999999999993</v>
          </cell>
          <cell r="AI42">
            <v>0</v>
          </cell>
          <cell r="AJ42">
            <v>620.9</v>
          </cell>
          <cell r="AK42">
            <v>0</v>
          </cell>
          <cell r="AL42">
            <v>620.9</v>
          </cell>
          <cell r="AM42">
            <v>620.9</v>
          </cell>
          <cell r="AN42">
            <v>53.32000000000005</v>
          </cell>
          <cell r="AQ42">
            <v>2480.3245999999999</v>
          </cell>
          <cell r="AR42">
            <v>2713.3330000000001</v>
          </cell>
          <cell r="AS42">
            <v>0</v>
          </cell>
          <cell r="AT42">
            <v>2794.0499999999997</v>
          </cell>
          <cell r="AU42">
            <v>2794.0499999999997</v>
          </cell>
          <cell r="AW42">
            <v>0</v>
          </cell>
          <cell r="AX42">
            <v>0</v>
          </cell>
          <cell r="AY42">
            <v>0</v>
          </cell>
          <cell r="AZ42">
            <v>0</v>
          </cell>
          <cell r="BA42">
            <v>0</v>
          </cell>
          <cell r="BB42">
            <v>0</v>
          </cell>
          <cell r="BC42">
            <v>0</v>
          </cell>
          <cell r="BD42">
            <v>0</v>
          </cell>
          <cell r="BE42">
            <v>0</v>
          </cell>
          <cell r="BF42">
            <v>0</v>
          </cell>
          <cell r="BG42">
            <v>0</v>
          </cell>
          <cell r="BH42">
            <v>0</v>
          </cell>
          <cell r="BI42">
            <v>0</v>
          </cell>
          <cell r="BJ42">
            <v>0</v>
          </cell>
          <cell r="BK42">
            <v>2480.3245999999999</v>
          </cell>
        </row>
        <row r="43">
          <cell r="A43">
            <v>654479</v>
          </cell>
          <cell r="C43" t="str">
            <v>Claire Poynter</v>
          </cell>
          <cell r="D43" t="str">
            <v>Childminder</v>
          </cell>
          <cell r="U43">
            <v>4.4000000000000004</v>
          </cell>
          <cell r="V43">
            <v>0</v>
          </cell>
          <cell r="W43">
            <v>4.4000000000000004</v>
          </cell>
          <cell r="Y43">
            <v>4.4000000000000004</v>
          </cell>
          <cell r="Z43">
            <v>0</v>
          </cell>
          <cell r="AA43">
            <v>4.4000000000000004</v>
          </cell>
          <cell r="AB43">
            <v>4.37</v>
          </cell>
          <cell r="AC43">
            <v>0</v>
          </cell>
          <cell r="AD43">
            <v>4.37</v>
          </cell>
          <cell r="AE43">
            <v>4.5</v>
          </cell>
          <cell r="AF43">
            <v>0</v>
          </cell>
          <cell r="AG43">
            <v>4.5</v>
          </cell>
          <cell r="AH43">
            <v>141.6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-141.6</v>
          </cell>
          <cell r="AQ43">
            <v>618.79200000000003</v>
          </cell>
          <cell r="AR43">
            <v>0</v>
          </cell>
          <cell r="AS43">
            <v>0</v>
          </cell>
          <cell r="AT43">
            <v>0</v>
          </cell>
          <cell r="AU43">
            <v>0</v>
          </cell>
          <cell r="AW43">
            <v>0</v>
          </cell>
          <cell r="AX43">
            <v>0</v>
          </cell>
          <cell r="AY43">
            <v>0</v>
          </cell>
          <cell r="AZ43">
            <v>0</v>
          </cell>
          <cell r="BA43">
            <v>0</v>
          </cell>
          <cell r="BB43">
            <v>0</v>
          </cell>
          <cell r="BC43">
            <v>0</v>
          </cell>
          <cell r="BD43">
            <v>0</v>
          </cell>
          <cell r="BE43">
            <v>0</v>
          </cell>
          <cell r="BF43">
            <v>0</v>
          </cell>
          <cell r="BG43">
            <v>0</v>
          </cell>
          <cell r="BH43">
            <v>0</v>
          </cell>
          <cell r="BI43">
            <v>0</v>
          </cell>
          <cell r="BJ43">
            <v>0</v>
          </cell>
          <cell r="BK43">
            <v>618.79200000000003</v>
          </cell>
        </row>
        <row r="44">
          <cell r="A44">
            <v>514442</v>
          </cell>
          <cell r="C44" t="str">
            <v>Cold Ash Pre-School</v>
          </cell>
          <cell r="D44" t="str">
            <v>Pre School</v>
          </cell>
          <cell r="E44">
            <v>1</v>
          </cell>
          <cell r="F44">
            <v>1</v>
          </cell>
          <cell r="G44">
            <v>1</v>
          </cell>
          <cell r="J44">
            <v>0.73</v>
          </cell>
          <cell r="K44">
            <v>4.43</v>
          </cell>
          <cell r="L44">
            <v>4.3010000000000002</v>
          </cell>
          <cell r="M44">
            <v>0.65780000000000005</v>
          </cell>
          <cell r="N44">
            <v>4.9588000000000001</v>
          </cell>
          <cell r="O44">
            <v>0.52880000000000038</v>
          </cell>
          <cell r="P44">
            <v>0.11936794582392786</v>
          </cell>
          <cell r="Q44">
            <v>4.5629</v>
          </cell>
          <cell r="R44">
            <v>4.9588000000000001</v>
          </cell>
          <cell r="S44">
            <v>4.8729999999999993</v>
          </cell>
          <cell r="T44">
            <v>4.8729999999999993</v>
          </cell>
          <cell r="U44">
            <v>4.4000000000000004</v>
          </cell>
          <cell r="V44">
            <v>0.66</v>
          </cell>
          <cell r="W44">
            <v>5.0600000000000005</v>
          </cell>
          <cell r="X44">
            <v>0.18700000000000117</v>
          </cell>
          <cell r="Y44">
            <v>4.4000000000000004</v>
          </cell>
          <cell r="Z44">
            <v>0.66</v>
          </cell>
          <cell r="AA44">
            <v>5.0600000000000005</v>
          </cell>
          <cell r="AB44">
            <v>4.37</v>
          </cell>
          <cell r="AC44">
            <v>0</v>
          </cell>
          <cell r="AD44">
            <v>4.37</v>
          </cell>
          <cell r="AE44">
            <v>4.5</v>
          </cell>
          <cell r="AF44">
            <v>0</v>
          </cell>
          <cell r="AG44">
            <v>4.5</v>
          </cell>
          <cell r="AH44">
            <v>18124.75</v>
          </cell>
          <cell r="AI44">
            <v>16660.900000000001</v>
          </cell>
          <cell r="AJ44">
            <v>2758.25</v>
          </cell>
          <cell r="AK44">
            <v>16660.900000000001</v>
          </cell>
          <cell r="AL44">
            <v>2758.25</v>
          </cell>
          <cell r="AM44">
            <v>19419.150000000001</v>
          </cell>
          <cell r="AN44">
            <v>1294.4000000000015</v>
          </cell>
          <cell r="AQ44">
            <v>79205.157500000001</v>
          </cell>
          <cell r="AR44">
            <v>84861.685500000007</v>
          </cell>
          <cell r="AS44">
            <v>0</v>
          </cell>
          <cell r="AT44">
            <v>87386.175000000003</v>
          </cell>
          <cell r="AU44">
            <v>87386.175000000003</v>
          </cell>
          <cell r="AW44">
            <v>602.60000000000014</v>
          </cell>
          <cell r="AX44">
            <v>0</v>
          </cell>
          <cell r="AY44">
            <v>0</v>
          </cell>
          <cell r="AZ44">
            <v>3344.4300000000007</v>
          </cell>
          <cell r="BA44">
            <v>0</v>
          </cell>
          <cell r="BB44">
            <v>0</v>
          </cell>
          <cell r="BC44">
            <v>0</v>
          </cell>
          <cell r="BD44">
            <v>0</v>
          </cell>
          <cell r="BE44">
            <v>1116.4000000000001</v>
          </cell>
          <cell r="BF44">
            <v>1116.4000000000001</v>
          </cell>
          <cell r="BG44">
            <v>0</v>
          </cell>
          <cell r="BH44">
            <v>1953.7000000000003</v>
          </cell>
          <cell r="BI44">
            <v>1920.2080000000001</v>
          </cell>
          <cell r="BJ44">
            <v>1730.4200000000003</v>
          </cell>
          <cell r="BK44">
            <v>82549.587500000009</v>
          </cell>
        </row>
        <row r="45">
          <cell r="A45">
            <v>519310</v>
          </cell>
          <cell r="C45" t="str">
            <v>Compton Pre-School</v>
          </cell>
          <cell r="D45" t="str">
            <v>Pre School</v>
          </cell>
          <cell r="F45">
            <v>1</v>
          </cell>
          <cell r="I45">
            <v>1</v>
          </cell>
          <cell r="J45">
            <v>0.38</v>
          </cell>
          <cell r="K45">
            <v>4.08</v>
          </cell>
          <cell r="L45">
            <v>4.3010000000000002</v>
          </cell>
          <cell r="M45">
            <v>0</v>
          </cell>
          <cell r="N45">
            <v>4.3010000000000002</v>
          </cell>
          <cell r="O45">
            <v>0.22100000000000009</v>
          </cell>
          <cell r="P45">
            <v>5.4166666666666689E-2</v>
          </cell>
          <cell r="Q45">
            <v>4.2023999999999999</v>
          </cell>
          <cell r="R45">
            <v>4.3010000000000002</v>
          </cell>
          <cell r="S45">
            <v>4.3010000000000002</v>
          </cell>
          <cell r="T45">
            <v>4.3010000000000002</v>
          </cell>
          <cell r="U45">
            <v>4.4000000000000004</v>
          </cell>
          <cell r="V45">
            <v>0.66</v>
          </cell>
          <cell r="W45">
            <v>5.0600000000000005</v>
          </cell>
          <cell r="X45">
            <v>0.75900000000000034</v>
          </cell>
          <cell r="Y45">
            <v>4.4000000000000004</v>
          </cell>
          <cell r="Z45">
            <v>0</v>
          </cell>
          <cell r="AA45">
            <v>4.4000000000000004</v>
          </cell>
          <cell r="AB45">
            <v>4.37</v>
          </cell>
          <cell r="AC45">
            <v>0</v>
          </cell>
          <cell r="AD45">
            <v>4.37</v>
          </cell>
          <cell r="AE45">
            <v>4.5</v>
          </cell>
          <cell r="AF45">
            <v>0.63</v>
          </cell>
          <cell r="AG45">
            <v>5.13</v>
          </cell>
          <cell r="AH45">
            <v>13532.4</v>
          </cell>
          <cell r="AI45">
            <v>8858.4000000000015</v>
          </cell>
          <cell r="AJ45">
            <v>3510.6</v>
          </cell>
          <cell r="AK45">
            <v>8687.4000000000015</v>
          </cell>
          <cell r="AL45">
            <v>3467.4</v>
          </cell>
          <cell r="AM45">
            <v>12154.800000000001</v>
          </cell>
          <cell r="AN45">
            <v>-1163.3999999999978</v>
          </cell>
          <cell r="AQ45">
            <v>59136.588000000003</v>
          </cell>
          <cell r="AR45">
            <v>54052.530000000006</v>
          </cell>
          <cell r="AS45">
            <v>0</v>
          </cell>
          <cell r="AT45">
            <v>62354.124000000003</v>
          </cell>
          <cell r="AU45">
            <v>62354.124000000003</v>
          </cell>
          <cell r="AW45">
            <v>2508.0000000000005</v>
          </cell>
          <cell r="AX45">
            <v>1722</v>
          </cell>
          <cell r="AY45">
            <v>1722</v>
          </cell>
          <cell r="AZ45">
            <v>13919.400000000001</v>
          </cell>
          <cell r="BA45">
            <v>9557.1</v>
          </cell>
          <cell r="BB45">
            <v>9832.6200000000008</v>
          </cell>
          <cell r="BC45">
            <v>9488.2200000000012</v>
          </cell>
          <cell r="BD45">
            <v>1695</v>
          </cell>
          <cell r="BE45">
            <v>2430</v>
          </cell>
          <cell r="BF45">
            <v>2430</v>
          </cell>
          <cell r="BG45">
            <v>2966.25</v>
          </cell>
          <cell r="BH45">
            <v>4252.5</v>
          </cell>
          <cell r="BI45">
            <v>4179.6000000000004</v>
          </cell>
          <cell r="BJ45">
            <v>3766.5</v>
          </cell>
          <cell r="BK45">
            <v>76022.238000000012</v>
          </cell>
        </row>
        <row r="46">
          <cell r="A46">
            <v>517074</v>
          </cell>
          <cell r="C46" t="str">
            <v>Crabtree Pre-School</v>
          </cell>
          <cell r="D46" t="str">
            <v>Pre School</v>
          </cell>
          <cell r="J46">
            <v>0.38</v>
          </cell>
          <cell r="K46">
            <v>4.24</v>
          </cell>
          <cell r="L46">
            <v>4.3010000000000002</v>
          </cell>
          <cell r="M46">
            <v>0</v>
          </cell>
          <cell r="N46">
            <v>4.3010000000000002</v>
          </cell>
          <cell r="O46">
            <v>6.0999999999999943E-2</v>
          </cell>
          <cell r="P46">
            <v>1.4386792452830175E-2</v>
          </cell>
          <cell r="Q46">
            <v>4.25</v>
          </cell>
          <cell r="R46">
            <v>4.3010000000000002</v>
          </cell>
          <cell r="S46">
            <v>4.3010000000000002</v>
          </cell>
          <cell r="T46">
            <v>4.3010000000000002</v>
          </cell>
          <cell r="U46">
            <v>4.4000000000000004</v>
          </cell>
          <cell r="V46">
            <v>0</v>
          </cell>
          <cell r="W46">
            <v>4.4000000000000004</v>
          </cell>
          <cell r="X46">
            <v>9.9000000000000199E-2</v>
          </cell>
          <cell r="Y46">
            <v>4.4000000000000004</v>
          </cell>
          <cell r="Z46">
            <v>0</v>
          </cell>
          <cell r="AA46">
            <v>4.4000000000000004</v>
          </cell>
          <cell r="AB46">
            <v>4.37</v>
          </cell>
          <cell r="AC46">
            <v>0</v>
          </cell>
          <cell r="AD46">
            <v>4.37</v>
          </cell>
          <cell r="AE46">
            <v>4.5</v>
          </cell>
          <cell r="AF46">
            <v>0</v>
          </cell>
          <cell r="AG46">
            <v>4.5</v>
          </cell>
          <cell r="AH46">
            <v>13926</v>
          </cell>
          <cell r="AI46">
            <v>8296.7999999999993</v>
          </cell>
          <cell r="AJ46">
            <v>3149.2</v>
          </cell>
          <cell r="AK46">
            <v>8296.7999999999993</v>
          </cell>
          <cell r="AL46">
            <v>3149.2</v>
          </cell>
          <cell r="AM46">
            <v>11446</v>
          </cell>
          <cell r="AN46">
            <v>-2480</v>
          </cell>
          <cell r="AQ46">
            <v>60856.62</v>
          </cell>
          <cell r="AR46">
            <v>50019.020000000004</v>
          </cell>
          <cell r="AS46">
            <v>0</v>
          </cell>
          <cell r="AT46">
            <v>51507</v>
          </cell>
          <cell r="AU46">
            <v>51507</v>
          </cell>
          <cell r="AW46">
            <v>706.00000000000011</v>
          </cell>
          <cell r="AX46">
            <v>570</v>
          </cell>
          <cell r="AY46">
            <v>570</v>
          </cell>
          <cell r="AZ46">
            <v>3918.3000000000006</v>
          </cell>
          <cell r="BA46">
            <v>3163.5</v>
          </cell>
          <cell r="BB46">
            <v>3254.7</v>
          </cell>
          <cell r="BC46">
            <v>3140.7000000000003</v>
          </cell>
          <cell r="BD46">
            <v>930</v>
          </cell>
          <cell r="BE46">
            <v>936</v>
          </cell>
          <cell r="BF46">
            <v>936</v>
          </cell>
          <cell r="BG46">
            <v>1627.5</v>
          </cell>
          <cell r="BH46">
            <v>1638</v>
          </cell>
          <cell r="BI46">
            <v>1609.92</v>
          </cell>
          <cell r="BJ46">
            <v>1450.8</v>
          </cell>
          <cell r="BK46">
            <v>66402.420000000013</v>
          </cell>
        </row>
        <row r="47">
          <cell r="A47">
            <v>654416</v>
          </cell>
          <cell r="C47" t="str">
            <v>Dawn Hutchins</v>
          </cell>
          <cell r="D47" t="str">
            <v>Childminder</v>
          </cell>
          <cell r="J47">
            <v>0</v>
          </cell>
          <cell r="K47">
            <v>3.7</v>
          </cell>
          <cell r="L47">
            <v>4.3010000000000002</v>
          </cell>
          <cell r="M47">
            <v>0</v>
          </cell>
          <cell r="N47">
            <v>4.3010000000000002</v>
          </cell>
          <cell r="O47">
            <v>0.60099999999999998</v>
          </cell>
          <cell r="P47">
            <v>0.16243243243243241</v>
          </cell>
          <cell r="Q47">
            <v>3.8110000000000004</v>
          </cell>
          <cell r="R47">
            <v>4.3010000000000002</v>
          </cell>
          <cell r="S47">
            <v>4.07</v>
          </cell>
          <cell r="T47">
            <v>4.07</v>
          </cell>
          <cell r="U47">
            <v>4.4000000000000004</v>
          </cell>
          <cell r="V47">
            <v>0</v>
          </cell>
          <cell r="W47">
            <v>4.4000000000000004</v>
          </cell>
          <cell r="X47">
            <v>0.33000000000000007</v>
          </cell>
          <cell r="Y47">
            <v>4.4000000000000004</v>
          </cell>
          <cell r="Z47">
            <v>0</v>
          </cell>
          <cell r="AA47">
            <v>4.4000000000000004</v>
          </cell>
          <cell r="AB47">
            <v>4.37</v>
          </cell>
          <cell r="AC47">
            <v>0</v>
          </cell>
          <cell r="AD47">
            <v>4.37</v>
          </cell>
          <cell r="AE47">
            <v>4.5</v>
          </cell>
          <cell r="AF47">
            <v>0</v>
          </cell>
          <cell r="AG47">
            <v>4.5</v>
          </cell>
          <cell r="AH47">
            <v>1423.2</v>
          </cell>
          <cell r="AI47">
            <v>354</v>
          </cell>
          <cell r="AJ47">
            <v>354</v>
          </cell>
          <cell r="AK47">
            <v>354</v>
          </cell>
          <cell r="AL47">
            <v>354</v>
          </cell>
          <cell r="AM47">
            <v>708</v>
          </cell>
          <cell r="AN47">
            <v>-715.2</v>
          </cell>
          <cell r="AQ47">
            <v>6219.384</v>
          </cell>
          <cell r="AR47">
            <v>3093.96</v>
          </cell>
          <cell r="AS47">
            <v>0</v>
          </cell>
          <cell r="AT47">
            <v>3186</v>
          </cell>
          <cell r="AU47">
            <v>3186</v>
          </cell>
          <cell r="AW47">
            <v>0</v>
          </cell>
          <cell r="AX47">
            <v>0</v>
          </cell>
          <cell r="AY47">
            <v>0</v>
          </cell>
          <cell r="AZ47">
            <v>0</v>
          </cell>
          <cell r="BA47">
            <v>0</v>
          </cell>
          <cell r="BB47">
            <v>0</v>
          </cell>
          <cell r="BC47">
            <v>0</v>
          </cell>
          <cell r="BD47">
            <v>0</v>
          </cell>
          <cell r="BE47">
            <v>0</v>
          </cell>
          <cell r="BF47">
            <v>0</v>
          </cell>
          <cell r="BG47">
            <v>0</v>
          </cell>
          <cell r="BH47">
            <v>0</v>
          </cell>
          <cell r="BI47">
            <v>0</v>
          </cell>
          <cell r="BJ47">
            <v>0</v>
          </cell>
          <cell r="BK47">
            <v>6219.384</v>
          </cell>
        </row>
        <row r="48">
          <cell r="A48">
            <v>654394</v>
          </cell>
          <cell r="C48" t="str">
            <v>Deborah Addison</v>
          </cell>
          <cell r="D48" t="str">
            <v>Childminder</v>
          </cell>
          <cell r="J48">
            <v>0</v>
          </cell>
          <cell r="K48">
            <v>3.7</v>
          </cell>
          <cell r="L48">
            <v>4.3010000000000002</v>
          </cell>
          <cell r="M48">
            <v>0</v>
          </cell>
          <cell r="N48">
            <v>4.3010000000000002</v>
          </cell>
          <cell r="O48">
            <v>0.60099999999999998</v>
          </cell>
          <cell r="P48">
            <v>0.16243243243243241</v>
          </cell>
          <cell r="Q48">
            <v>3.8110000000000004</v>
          </cell>
          <cell r="R48">
            <v>4.3010000000000002</v>
          </cell>
          <cell r="S48">
            <v>4.07</v>
          </cell>
          <cell r="T48">
            <v>4.07</v>
          </cell>
          <cell r="U48">
            <v>4.4000000000000004</v>
          </cell>
          <cell r="V48">
            <v>0</v>
          </cell>
          <cell r="W48">
            <v>4.4000000000000004</v>
          </cell>
          <cell r="X48">
            <v>0.33000000000000007</v>
          </cell>
          <cell r="Y48">
            <v>4.4000000000000004</v>
          </cell>
          <cell r="Z48">
            <v>0</v>
          </cell>
          <cell r="AA48">
            <v>4.4000000000000004</v>
          </cell>
          <cell r="AB48">
            <v>4.37</v>
          </cell>
          <cell r="AC48">
            <v>0</v>
          </cell>
          <cell r="AD48">
            <v>4.37</v>
          </cell>
          <cell r="AE48">
            <v>4.5</v>
          </cell>
          <cell r="AF48">
            <v>0</v>
          </cell>
          <cell r="AG48">
            <v>4.5</v>
          </cell>
          <cell r="AH48">
            <v>0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Q48">
            <v>0</v>
          </cell>
          <cell r="AR48">
            <v>0</v>
          </cell>
          <cell r="AS48">
            <v>0</v>
          </cell>
          <cell r="AT48">
            <v>0</v>
          </cell>
          <cell r="AU48">
            <v>0</v>
          </cell>
          <cell r="AW48">
            <v>0</v>
          </cell>
          <cell r="AX48">
            <v>0</v>
          </cell>
          <cell r="AY48">
            <v>0</v>
          </cell>
          <cell r="AZ48">
            <v>0</v>
          </cell>
          <cell r="BA48">
            <v>0</v>
          </cell>
          <cell r="BB48">
            <v>0</v>
          </cell>
          <cell r="BC48">
            <v>0</v>
          </cell>
          <cell r="BD48">
            <v>0</v>
          </cell>
          <cell r="BE48">
            <v>0</v>
          </cell>
          <cell r="BF48">
            <v>0</v>
          </cell>
          <cell r="BG48">
            <v>0</v>
          </cell>
          <cell r="BH48">
            <v>0</v>
          </cell>
          <cell r="BI48">
            <v>0</v>
          </cell>
          <cell r="BJ48">
            <v>0</v>
          </cell>
          <cell r="BK48">
            <v>0</v>
          </cell>
        </row>
        <row r="49">
          <cell r="A49">
            <v>654413</v>
          </cell>
          <cell r="C49" t="str">
            <v>Denise Kay</v>
          </cell>
          <cell r="D49" t="str">
            <v>Childminder</v>
          </cell>
          <cell r="J49">
            <v>0</v>
          </cell>
          <cell r="K49">
            <v>3.7</v>
          </cell>
          <cell r="L49">
            <v>4.3010000000000002</v>
          </cell>
          <cell r="M49">
            <v>0</v>
          </cell>
          <cell r="N49">
            <v>4.3010000000000002</v>
          </cell>
          <cell r="O49">
            <v>0.60099999999999998</v>
          </cell>
          <cell r="P49">
            <v>0.16243243243243241</v>
          </cell>
          <cell r="Q49">
            <v>3.8110000000000004</v>
          </cell>
          <cell r="R49">
            <v>4.3010000000000002</v>
          </cell>
          <cell r="S49">
            <v>4.07</v>
          </cell>
          <cell r="T49">
            <v>4.07</v>
          </cell>
          <cell r="U49">
            <v>4.4000000000000004</v>
          </cell>
          <cell r="V49">
            <v>0</v>
          </cell>
          <cell r="W49">
            <v>4.4000000000000004</v>
          </cell>
          <cell r="X49">
            <v>0.33000000000000007</v>
          </cell>
          <cell r="Y49">
            <v>4.4000000000000004</v>
          </cell>
          <cell r="Z49">
            <v>0</v>
          </cell>
          <cell r="AA49">
            <v>4.4000000000000004</v>
          </cell>
          <cell r="AB49">
            <v>4.37</v>
          </cell>
          <cell r="AC49">
            <v>0</v>
          </cell>
          <cell r="AD49">
            <v>4.37</v>
          </cell>
          <cell r="AE49">
            <v>4.5</v>
          </cell>
          <cell r="AF49">
            <v>0</v>
          </cell>
          <cell r="AG49">
            <v>4.5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Q49">
            <v>0</v>
          </cell>
          <cell r="AR49">
            <v>0</v>
          </cell>
          <cell r="AS49">
            <v>0</v>
          </cell>
          <cell r="AT49">
            <v>0</v>
          </cell>
          <cell r="AU49">
            <v>0</v>
          </cell>
          <cell r="AW49">
            <v>0</v>
          </cell>
          <cell r="AX49">
            <v>135</v>
          </cell>
          <cell r="AY49">
            <v>135</v>
          </cell>
          <cell r="AZ49">
            <v>0</v>
          </cell>
          <cell r="BA49">
            <v>749.25</v>
          </cell>
          <cell r="BB49">
            <v>770.85</v>
          </cell>
          <cell r="BC49">
            <v>743.85000000000014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</row>
        <row r="50">
          <cell r="A50">
            <v>654400</v>
          </cell>
          <cell r="C50" t="str">
            <v>Diana Folley</v>
          </cell>
          <cell r="D50" t="str">
            <v>Childminder</v>
          </cell>
          <cell r="J50">
            <v>0</v>
          </cell>
          <cell r="K50">
            <v>3.7</v>
          </cell>
          <cell r="L50">
            <v>4.3010000000000002</v>
          </cell>
          <cell r="M50">
            <v>0</v>
          </cell>
          <cell r="N50">
            <v>4.3010000000000002</v>
          </cell>
          <cell r="O50">
            <v>0.60099999999999998</v>
          </cell>
          <cell r="P50">
            <v>0.16243243243243241</v>
          </cell>
          <cell r="Q50">
            <v>3.8110000000000004</v>
          </cell>
          <cell r="R50">
            <v>4.3010000000000002</v>
          </cell>
          <cell r="S50">
            <v>4.07</v>
          </cell>
          <cell r="T50">
            <v>4.07</v>
          </cell>
          <cell r="U50">
            <v>4.4000000000000004</v>
          </cell>
          <cell r="V50">
            <v>0</v>
          </cell>
          <cell r="W50">
            <v>4.4000000000000004</v>
          </cell>
          <cell r="X50">
            <v>0.33000000000000007</v>
          </cell>
          <cell r="Y50">
            <v>4.4000000000000004</v>
          </cell>
          <cell r="Z50">
            <v>0</v>
          </cell>
          <cell r="AA50">
            <v>4.4000000000000004</v>
          </cell>
          <cell r="AB50">
            <v>4.37</v>
          </cell>
          <cell r="AC50">
            <v>0</v>
          </cell>
          <cell r="AD50">
            <v>4.37</v>
          </cell>
          <cell r="AE50">
            <v>4.5</v>
          </cell>
          <cell r="AF50">
            <v>0</v>
          </cell>
          <cell r="AG50">
            <v>4.5</v>
          </cell>
          <cell r="AH50">
            <v>702</v>
          </cell>
          <cell r="AI50">
            <v>183</v>
          </cell>
          <cell r="AJ50">
            <v>1247.25</v>
          </cell>
          <cell r="AK50">
            <v>183</v>
          </cell>
          <cell r="AL50">
            <v>1247.25</v>
          </cell>
          <cell r="AM50">
            <v>1430.25</v>
          </cell>
          <cell r="AN50">
            <v>728.25</v>
          </cell>
          <cell r="AQ50">
            <v>3067.7400000000002</v>
          </cell>
          <cell r="AR50">
            <v>6250.1925000000001</v>
          </cell>
          <cell r="AS50">
            <v>0</v>
          </cell>
          <cell r="AT50">
            <v>6436.125</v>
          </cell>
          <cell r="AU50">
            <v>6436.125</v>
          </cell>
          <cell r="AW50">
            <v>0</v>
          </cell>
          <cell r="AX50">
            <v>0</v>
          </cell>
          <cell r="AY50">
            <v>0</v>
          </cell>
          <cell r="AZ50">
            <v>0</v>
          </cell>
          <cell r="BA50">
            <v>0</v>
          </cell>
          <cell r="BB50">
            <v>0</v>
          </cell>
          <cell r="BC50">
            <v>0</v>
          </cell>
          <cell r="BD50">
            <v>0</v>
          </cell>
          <cell r="BE50">
            <v>0</v>
          </cell>
          <cell r="BF50">
            <v>0</v>
          </cell>
          <cell r="BG50">
            <v>0</v>
          </cell>
          <cell r="BH50">
            <v>0</v>
          </cell>
          <cell r="BI50">
            <v>0</v>
          </cell>
          <cell r="BJ50">
            <v>0</v>
          </cell>
          <cell r="BK50">
            <v>3067.7400000000002</v>
          </cell>
        </row>
        <row r="51">
          <cell r="A51">
            <v>540538</v>
          </cell>
          <cell r="C51" t="str">
            <v>Dingley Family &amp; Specialist Early Years Centre</v>
          </cell>
          <cell r="D51" t="str">
            <v>Pre School</v>
          </cell>
          <cell r="F51">
            <v>1</v>
          </cell>
          <cell r="G51">
            <v>1</v>
          </cell>
          <cell r="J51">
            <v>0</v>
          </cell>
          <cell r="K51">
            <v>3.86</v>
          </cell>
          <cell r="L51">
            <v>4.3010000000000002</v>
          </cell>
          <cell r="M51">
            <v>0</v>
          </cell>
          <cell r="N51">
            <v>4.3010000000000002</v>
          </cell>
          <cell r="O51">
            <v>0.44100000000000028</v>
          </cell>
          <cell r="P51">
            <v>0.11424870466321251</v>
          </cell>
          <cell r="Q51">
            <v>3.9758</v>
          </cell>
          <cell r="R51">
            <v>4.3010000000000002</v>
          </cell>
          <cell r="S51">
            <v>4.2459999999999996</v>
          </cell>
          <cell r="T51">
            <v>4.2459999999999996</v>
          </cell>
          <cell r="U51">
            <v>4.4000000000000004</v>
          </cell>
          <cell r="V51">
            <v>0.66</v>
          </cell>
          <cell r="W51">
            <v>5.0600000000000005</v>
          </cell>
          <cell r="X51">
            <v>0.81400000000000095</v>
          </cell>
          <cell r="Y51">
            <v>4.4000000000000004</v>
          </cell>
          <cell r="Z51">
            <v>0.66</v>
          </cell>
          <cell r="AA51">
            <v>5.0600000000000005</v>
          </cell>
          <cell r="AB51">
            <v>4.37</v>
          </cell>
          <cell r="AC51">
            <v>0</v>
          </cell>
          <cell r="AD51">
            <v>4.37</v>
          </cell>
          <cell r="AE51">
            <v>4.5</v>
          </cell>
          <cell r="AF51">
            <v>0</v>
          </cell>
          <cell r="AG51">
            <v>4.5</v>
          </cell>
          <cell r="AH51">
            <v>4395.7</v>
          </cell>
          <cell r="AI51">
            <v>4644.2000000000007</v>
          </cell>
          <cell r="AJ51">
            <v>143.70000000000002</v>
          </cell>
          <cell r="AK51">
            <v>4644.2000000000007</v>
          </cell>
          <cell r="AL51">
            <v>143.70000000000002</v>
          </cell>
          <cell r="AM51">
            <v>4787.9000000000005</v>
          </cell>
          <cell r="AN51">
            <v>392.20000000000073</v>
          </cell>
          <cell r="AQ51">
            <v>19209.208999999999</v>
          </cell>
          <cell r="AR51">
            <v>20923.123000000003</v>
          </cell>
          <cell r="AS51">
            <v>0</v>
          </cell>
          <cell r="AT51">
            <v>21545.550000000003</v>
          </cell>
          <cell r="AU51">
            <v>21545.550000000003</v>
          </cell>
          <cell r="AW51">
            <v>1584.4000000000003</v>
          </cell>
          <cell r="AX51">
            <v>770.6</v>
          </cell>
          <cell r="AY51">
            <v>770.6</v>
          </cell>
          <cell r="AZ51">
            <v>8793.4200000000019</v>
          </cell>
          <cell r="BA51">
            <v>4276.83</v>
          </cell>
          <cell r="BB51">
            <v>4400.1260000000002</v>
          </cell>
          <cell r="BC51">
            <v>4246.0060000000003</v>
          </cell>
          <cell r="BD51">
            <v>1005.5</v>
          </cell>
          <cell r="BE51">
            <v>1692.9</v>
          </cell>
          <cell r="BF51">
            <v>1692.9</v>
          </cell>
          <cell r="BG51">
            <v>1759.625</v>
          </cell>
          <cell r="BH51">
            <v>2962.5750000000003</v>
          </cell>
          <cell r="BI51">
            <v>2911.788</v>
          </cell>
          <cell r="BJ51">
            <v>2623.9950000000003</v>
          </cell>
          <cell r="BK51">
            <v>29762.254000000001</v>
          </cell>
        </row>
        <row r="52">
          <cell r="A52">
            <v>540585</v>
          </cell>
          <cell r="C52" t="str">
            <v>Donna Folland</v>
          </cell>
          <cell r="D52" t="str">
            <v>Childminder</v>
          </cell>
          <cell r="J52">
            <v>0.38</v>
          </cell>
          <cell r="K52">
            <v>4.08</v>
          </cell>
          <cell r="L52">
            <v>4.3010000000000002</v>
          </cell>
          <cell r="M52">
            <v>0</v>
          </cell>
          <cell r="N52">
            <v>4.3010000000000002</v>
          </cell>
          <cell r="O52">
            <v>0.22100000000000009</v>
          </cell>
          <cell r="P52">
            <v>5.4166666666666689E-2</v>
          </cell>
          <cell r="Q52">
            <v>4.2023999999999999</v>
          </cell>
          <cell r="R52">
            <v>4.3010000000000002</v>
          </cell>
          <cell r="S52">
            <v>4.3010000000000002</v>
          </cell>
          <cell r="T52">
            <v>4.3010000000000002</v>
          </cell>
          <cell r="U52">
            <v>4.4000000000000004</v>
          </cell>
          <cell r="V52">
            <v>0</v>
          </cell>
          <cell r="W52">
            <v>4.4000000000000004</v>
          </cell>
          <cell r="X52">
            <v>9.9000000000000199E-2</v>
          </cell>
          <cell r="Y52">
            <v>4.4000000000000004</v>
          </cell>
          <cell r="Z52">
            <v>0</v>
          </cell>
          <cell r="AA52">
            <v>4.4000000000000004</v>
          </cell>
          <cell r="AB52">
            <v>4.37</v>
          </cell>
          <cell r="AC52">
            <v>0</v>
          </cell>
          <cell r="AD52">
            <v>4.37</v>
          </cell>
          <cell r="AE52">
            <v>4.5</v>
          </cell>
          <cell r="AF52">
            <v>0</v>
          </cell>
          <cell r="AG52">
            <v>4.5</v>
          </cell>
          <cell r="AH52">
            <v>755.15</v>
          </cell>
          <cell r="AI52">
            <v>48.8</v>
          </cell>
          <cell r="AJ52">
            <v>329.70000000000005</v>
          </cell>
          <cell r="AK52">
            <v>48.8</v>
          </cell>
          <cell r="AL52">
            <v>329.70000000000005</v>
          </cell>
          <cell r="AM52">
            <v>378.50000000000006</v>
          </cell>
          <cell r="AN52">
            <v>-376.64999999999992</v>
          </cell>
          <cell r="AQ52">
            <v>3300.0054999999998</v>
          </cell>
          <cell r="AR52">
            <v>1654.0450000000003</v>
          </cell>
          <cell r="AS52">
            <v>0</v>
          </cell>
          <cell r="AT52">
            <v>1703.2500000000002</v>
          </cell>
          <cell r="AU52">
            <v>1703.2500000000002</v>
          </cell>
          <cell r="AW52">
            <v>0</v>
          </cell>
          <cell r="AX52">
            <v>0</v>
          </cell>
          <cell r="AY52">
            <v>0</v>
          </cell>
          <cell r="AZ52">
            <v>0</v>
          </cell>
          <cell r="BA52">
            <v>0</v>
          </cell>
          <cell r="BB52">
            <v>0</v>
          </cell>
          <cell r="BC52">
            <v>0</v>
          </cell>
          <cell r="BD52">
            <v>0</v>
          </cell>
          <cell r="BE52">
            <v>0</v>
          </cell>
          <cell r="BF52">
            <v>0</v>
          </cell>
          <cell r="BG52">
            <v>0</v>
          </cell>
          <cell r="BH52">
            <v>0</v>
          </cell>
          <cell r="BI52">
            <v>0</v>
          </cell>
          <cell r="BJ52">
            <v>0</v>
          </cell>
          <cell r="BK52">
            <v>3300.0054999999998</v>
          </cell>
        </row>
        <row r="53">
          <cell r="A53">
            <v>654428</v>
          </cell>
          <cell r="C53" t="str">
            <v>Donna Parkin</v>
          </cell>
          <cell r="D53" t="str">
            <v>Childminder</v>
          </cell>
          <cell r="J53">
            <v>0</v>
          </cell>
          <cell r="K53">
            <v>3.7</v>
          </cell>
          <cell r="L53">
            <v>4.3010000000000002</v>
          </cell>
          <cell r="M53">
            <v>0</v>
          </cell>
          <cell r="N53">
            <v>4.3010000000000002</v>
          </cell>
          <cell r="O53">
            <v>0.60099999999999998</v>
          </cell>
          <cell r="P53">
            <v>0.16243243243243241</v>
          </cell>
          <cell r="Q53">
            <v>3.8110000000000004</v>
          </cell>
          <cell r="R53">
            <v>4.3010000000000002</v>
          </cell>
          <cell r="S53">
            <v>4.07</v>
          </cell>
          <cell r="T53">
            <v>4.07</v>
          </cell>
          <cell r="U53">
            <v>4.4000000000000004</v>
          </cell>
          <cell r="V53">
            <v>0</v>
          </cell>
          <cell r="W53">
            <v>4.4000000000000004</v>
          </cell>
          <cell r="X53">
            <v>0.33000000000000007</v>
          </cell>
          <cell r="Y53">
            <v>4.4000000000000004</v>
          </cell>
          <cell r="Z53">
            <v>0</v>
          </cell>
          <cell r="AA53">
            <v>4.4000000000000004</v>
          </cell>
          <cell r="AB53">
            <v>4.37</v>
          </cell>
          <cell r="AC53">
            <v>0</v>
          </cell>
          <cell r="AD53">
            <v>4.37</v>
          </cell>
          <cell r="AE53">
            <v>4.5</v>
          </cell>
          <cell r="AF53">
            <v>0</v>
          </cell>
          <cell r="AG53">
            <v>4.5</v>
          </cell>
          <cell r="AH53">
            <v>786</v>
          </cell>
          <cell r="AI53">
            <v>183</v>
          </cell>
          <cell r="AJ53">
            <v>183</v>
          </cell>
          <cell r="AK53">
            <v>183</v>
          </cell>
          <cell r="AL53">
            <v>183</v>
          </cell>
          <cell r="AM53">
            <v>366</v>
          </cell>
          <cell r="AN53">
            <v>-420</v>
          </cell>
          <cell r="AQ53">
            <v>3434.82</v>
          </cell>
          <cell r="AR53">
            <v>1599.42</v>
          </cell>
          <cell r="AS53">
            <v>0</v>
          </cell>
          <cell r="AT53">
            <v>1647</v>
          </cell>
          <cell r="AU53">
            <v>1647</v>
          </cell>
          <cell r="AW53">
            <v>219.00000000000003</v>
          </cell>
          <cell r="AX53">
            <v>570</v>
          </cell>
          <cell r="AY53">
            <v>570</v>
          </cell>
          <cell r="AZ53">
            <v>1215.45</v>
          </cell>
          <cell r="BA53">
            <v>3163.5</v>
          </cell>
          <cell r="BB53">
            <v>3254.7</v>
          </cell>
          <cell r="BC53">
            <v>3140.7000000000003</v>
          </cell>
          <cell r="BD53">
            <v>0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I53">
            <v>0</v>
          </cell>
          <cell r="BJ53">
            <v>0</v>
          </cell>
          <cell r="BK53">
            <v>4650.2700000000004</v>
          </cell>
        </row>
        <row r="54">
          <cell r="A54">
            <v>654410</v>
          </cell>
          <cell r="C54" t="str">
            <v>Doreen Lawrence</v>
          </cell>
          <cell r="D54" t="str">
            <v>Childminder</v>
          </cell>
          <cell r="E54">
            <v>1</v>
          </cell>
          <cell r="F54">
            <v>1</v>
          </cell>
          <cell r="G54">
            <v>1</v>
          </cell>
          <cell r="H54">
            <v>1</v>
          </cell>
          <cell r="I54">
            <v>1</v>
          </cell>
          <cell r="J54">
            <v>0.38</v>
          </cell>
          <cell r="K54">
            <v>4.08</v>
          </cell>
          <cell r="L54">
            <v>4.3010000000000002</v>
          </cell>
          <cell r="M54">
            <v>0.65780000000000005</v>
          </cell>
          <cell r="N54">
            <v>4.9588000000000001</v>
          </cell>
          <cell r="O54">
            <v>0.87880000000000003</v>
          </cell>
          <cell r="P54">
            <v>0.2153921568627451</v>
          </cell>
          <cell r="Q54">
            <v>3.8110000000000004</v>
          </cell>
          <cell r="R54">
            <v>4.9588000000000001</v>
          </cell>
          <cell r="S54">
            <v>4.4880000000000004</v>
          </cell>
          <cell r="T54">
            <v>4.4880000000000004</v>
          </cell>
          <cell r="U54">
            <v>4.4000000000000004</v>
          </cell>
          <cell r="V54">
            <v>0.66</v>
          </cell>
          <cell r="W54">
            <v>5.0600000000000005</v>
          </cell>
          <cell r="X54">
            <v>0.57200000000000006</v>
          </cell>
          <cell r="Y54">
            <v>4.4000000000000004</v>
          </cell>
          <cell r="Z54">
            <v>0.66</v>
          </cell>
          <cell r="AA54">
            <v>5.0600000000000005</v>
          </cell>
          <cell r="AB54">
            <v>4.37</v>
          </cell>
          <cell r="AC54">
            <v>0.63</v>
          </cell>
          <cell r="AD54">
            <v>5</v>
          </cell>
          <cell r="AE54">
            <v>4.5</v>
          </cell>
          <cell r="AF54">
            <v>0.63</v>
          </cell>
          <cell r="AG54">
            <v>5.13</v>
          </cell>
          <cell r="AH54">
            <v>494.4</v>
          </cell>
          <cell r="AI54">
            <v>271.20000000000005</v>
          </cell>
          <cell r="AJ54">
            <v>615.6</v>
          </cell>
          <cell r="AK54">
            <v>271.20000000000005</v>
          </cell>
          <cell r="AL54">
            <v>615.6</v>
          </cell>
          <cell r="AM54">
            <v>886.80000000000007</v>
          </cell>
          <cell r="AN54">
            <v>392.40000000000009</v>
          </cell>
          <cell r="AQ54">
            <v>2472</v>
          </cell>
          <cell r="AR54">
            <v>4434</v>
          </cell>
          <cell r="AS54">
            <v>558.68400000000008</v>
          </cell>
          <cell r="AT54">
            <v>4549.2840000000006</v>
          </cell>
          <cell r="AU54">
            <v>4549.2840000000006</v>
          </cell>
          <cell r="AW54">
            <v>158.40000000000003</v>
          </cell>
          <cell r="AX54">
            <v>0</v>
          </cell>
          <cell r="AY54">
            <v>0</v>
          </cell>
          <cell r="AZ54">
            <v>879.12000000000012</v>
          </cell>
          <cell r="BA54">
            <v>0</v>
          </cell>
          <cell r="BB54">
            <v>0</v>
          </cell>
          <cell r="BC54">
            <v>0</v>
          </cell>
          <cell r="BD54">
            <v>69.599999999999994</v>
          </cell>
          <cell r="BE54">
            <v>228</v>
          </cell>
          <cell r="BF54">
            <v>228</v>
          </cell>
          <cell r="BG54">
            <v>121.79999999999998</v>
          </cell>
          <cell r="BH54">
            <v>399</v>
          </cell>
          <cell r="BI54">
            <v>392.15999999999997</v>
          </cell>
          <cell r="BJ54">
            <v>353.40000000000003</v>
          </cell>
          <cell r="BK54">
            <v>3472.92</v>
          </cell>
        </row>
        <row r="55">
          <cell r="A55">
            <v>654441</v>
          </cell>
          <cell r="C55" t="str">
            <v>Elaine Kitson</v>
          </cell>
          <cell r="D55" t="str">
            <v>Childminder</v>
          </cell>
          <cell r="J55">
            <v>0</v>
          </cell>
          <cell r="K55">
            <v>3.7</v>
          </cell>
          <cell r="L55">
            <v>4.3010000000000002</v>
          </cell>
          <cell r="M55">
            <v>0</v>
          </cell>
          <cell r="N55">
            <v>4.3010000000000002</v>
          </cell>
          <cell r="O55">
            <v>0.60099999999999998</v>
          </cell>
          <cell r="P55">
            <v>0.16243243243243241</v>
          </cell>
          <cell r="Q55">
            <v>3.8110000000000004</v>
          </cell>
          <cell r="R55">
            <v>4.3010000000000002</v>
          </cell>
          <cell r="S55">
            <v>4.07</v>
          </cell>
          <cell r="T55">
            <v>4.07</v>
          </cell>
          <cell r="U55">
            <v>4.4000000000000004</v>
          </cell>
          <cell r="V55">
            <v>0</v>
          </cell>
          <cell r="W55">
            <v>4.4000000000000004</v>
          </cell>
          <cell r="X55">
            <v>0.33000000000000007</v>
          </cell>
          <cell r="Y55">
            <v>4.4000000000000004</v>
          </cell>
          <cell r="Z55">
            <v>0</v>
          </cell>
          <cell r="AA55">
            <v>4.4000000000000004</v>
          </cell>
          <cell r="AB55">
            <v>4.37</v>
          </cell>
          <cell r="AC55">
            <v>0</v>
          </cell>
          <cell r="AD55">
            <v>4.37</v>
          </cell>
          <cell r="AE55">
            <v>4.5</v>
          </cell>
          <cell r="AF55">
            <v>0</v>
          </cell>
          <cell r="AG55">
            <v>4.5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  <cell r="AW55">
            <v>0</v>
          </cell>
          <cell r="AX55">
            <v>0</v>
          </cell>
          <cell r="AY55">
            <v>0</v>
          </cell>
          <cell r="AZ55">
            <v>0</v>
          </cell>
          <cell r="BA55">
            <v>0</v>
          </cell>
          <cell r="BB55">
            <v>0</v>
          </cell>
          <cell r="BC55">
            <v>0</v>
          </cell>
          <cell r="BD55">
            <v>0</v>
          </cell>
          <cell r="BE55">
            <v>0</v>
          </cell>
          <cell r="BF55">
            <v>0</v>
          </cell>
          <cell r="BG55">
            <v>0</v>
          </cell>
          <cell r="BH55">
            <v>0</v>
          </cell>
          <cell r="BI55">
            <v>0</v>
          </cell>
          <cell r="BJ55">
            <v>0</v>
          </cell>
          <cell r="BK55">
            <v>0</v>
          </cell>
        </row>
        <row r="56">
          <cell r="A56">
            <v>654487</v>
          </cell>
          <cell r="C56" t="str">
            <v>Eleanor Chaplin</v>
          </cell>
          <cell r="D56" t="str">
            <v>Childminder</v>
          </cell>
          <cell r="U56">
            <v>4.4000000000000004</v>
          </cell>
          <cell r="V56">
            <v>0</v>
          </cell>
          <cell r="W56">
            <v>4.4000000000000004</v>
          </cell>
          <cell r="X56">
            <v>4.4000000000000004</v>
          </cell>
          <cell r="Y56">
            <v>4.4000000000000004</v>
          </cell>
          <cell r="Z56">
            <v>0</v>
          </cell>
          <cell r="AA56">
            <v>4.4000000000000004</v>
          </cell>
          <cell r="AB56">
            <v>4.37</v>
          </cell>
          <cell r="AC56">
            <v>0</v>
          </cell>
          <cell r="AD56">
            <v>4.37</v>
          </cell>
          <cell r="AE56">
            <v>4.5</v>
          </cell>
          <cell r="AF56">
            <v>0</v>
          </cell>
          <cell r="AG56">
            <v>4.5</v>
          </cell>
          <cell r="AH56">
            <v>405.7</v>
          </cell>
          <cell r="AI56">
            <v>91.5</v>
          </cell>
          <cell r="AJ56">
            <v>0</v>
          </cell>
          <cell r="AK56">
            <v>91.5</v>
          </cell>
          <cell r="AL56">
            <v>0</v>
          </cell>
          <cell r="AM56">
            <v>91.5</v>
          </cell>
          <cell r="AN56">
            <v>-314.2</v>
          </cell>
          <cell r="AQ56">
            <v>1772.9090000000001</v>
          </cell>
          <cell r="AR56">
            <v>399.85500000000002</v>
          </cell>
          <cell r="AS56">
            <v>0</v>
          </cell>
          <cell r="AT56">
            <v>411.75</v>
          </cell>
          <cell r="AU56">
            <v>411.75</v>
          </cell>
          <cell r="AW56">
            <v>0</v>
          </cell>
          <cell r="AX56">
            <v>0</v>
          </cell>
          <cell r="AY56">
            <v>0</v>
          </cell>
          <cell r="AZ56">
            <v>0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I56">
            <v>0</v>
          </cell>
          <cell r="BJ56">
            <v>0</v>
          </cell>
          <cell r="BK56">
            <v>1772.9090000000001</v>
          </cell>
        </row>
        <row r="57">
          <cell r="A57">
            <v>558978</v>
          </cell>
          <cell r="C57" t="str">
            <v>Elstree Home Farm School</v>
          </cell>
          <cell r="D57" t="str">
            <v>Day Nursery/Ind School</v>
          </cell>
          <cell r="E57">
            <v>1</v>
          </cell>
          <cell r="F57">
            <v>1</v>
          </cell>
          <cell r="G57">
            <v>1</v>
          </cell>
          <cell r="H57">
            <v>1</v>
          </cell>
          <cell r="I57">
            <v>1</v>
          </cell>
          <cell r="J57">
            <v>1.56</v>
          </cell>
          <cell r="K57">
            <v>5.42</v>
          </cell>
          <cell r="L57">
            <v>4.3010000000000002</v>
          </cell>
          <cell r="M57">
            <v>0.65780000000000005</v>
          </cell>
          <cell r="N57">
            <v>4.9588000000000001</v>
          </cell>
          <cell r="O57">
            <v>-0.46119999999999983</v>
          </cell>
          <cell r="P57">
            <v>-8.5092250922509202E-2</v>
          </cell>
          <cell r="Q57">
            <v>5.2573999999999996</v>
          </cell>
          <cell r="R57">
            <v>4.8780000000000001</v>
          </cell>
          <cell r="S57">
            <v>4.9588000000000001</v>
          </cell>
          <cell r="T57">
            <v>4.9588000000000001</v>
          </cell>
          <cell r="U57">
            <v>4.4000000000000004</v>
          </cell>
          <cell r="V57">
            <v>0.66</v>
          </cell>
          <cell r="W57">
            <v>5.0600000000000005</v>
          </cell>
          <cell r="X57">
            <v>0.1012000000000004</v>
          </cell>
          <cell r="Y57">
            <v>4.4000000000000004</v>
          </cell>
          <cell r="Z57">
            <v>0.66</v>
          </cell>
          <cell r="AA57">
            <v>5.0600000000000005</v>
          </cell>
          <cell r="AB57">
            <v>4.37</v>
          </cell>
          <cell r="AC57">
            <v>0.63</v>
          </cell>
          <cell r="AD57">
            <v>5</v>
          </cell>
          <cell r="AE57">
            <v>4.5</v>
          </cell>
          <cell r="AF57">
            <v>0.63</v>
          </cell>
          <cell r="AG57">
            <v>5.13</v>
          </cell>
          <cell r="AH57">
            <v>8419.5</v>
          </cell>
          <cell r="AI57">
            <v>7182</v>
          </cell>
          <cell r="AJ57">
            <v>2241</v>
          </cell>
          <cell r="AK57">
            <v>7182</v>
          </cell>
          <cell r="AL57">
            <v>2241</v>
          </cell>
          <cell r="AM57">
            <v>9423</v>
          </cell>
          <cell r="AN57">
            <v>1003.5</v>
          </cell>
          <cell r="AQ57">
            <v>42097.5</v>
          </cell>
          <cell r="AR57">
            <v>47115</v>
          </cell>
          <cell r="AS57">
            <v>5936.49</v>
          </cell>
          <cell r="AT57">
            <v>48339.99</v>
          </cell>
          <cell r="AU57">
            <v>48339.99</v>
          </cell>
          <cell r="AW57">
            <v>0</v>
          </cell>
          <cell r="AX57">
            <v>0</v>
          </cell>
          <cell r="AY57">
            <v>0</v>
          </cell>
          <cell r="AZ57">
            <v>0</v>
          </cell>
          <cell r="BA57">
            <v>0</v>
          </cell>
          <cell r="BB57">
            <v>0</v>
          </cell>
          <cell r="BC57">
            <v>0</v>
          </cell>
          <cell r="BD57">
            <v>0</v>
          </cell>
          <cell r="BE57">
            <v>0</v>
          </cell>
          <cell r="BF57">
            <v>0</v>
          </cell>
          <cell r="BG57">
            <v>0</v>
          </cell>
          <cell r="BH57">
            <v>0</v>
          </cell>
          <cell r="BI57">
            <v>0</v>
          </cell>
          <cell r="BJ57">
            <v>0</v>
          </cell>
          <cell r="BK57">
            <v>42097.5</v>
          </cell>
        </row>
        <row r="58">
          <cell r="A58">
            <v>654442</v>
          </cell>
          <cell r="C58" t="str">
            <v>Emily Hills</v>
          </cell>
          <cell r="D58" t="str">
            <v>Childminder</v>
          </cell>
          <cell r="U58">
            <v>4.4000000000000004</v>
          </cell>
          <cell r="V58">
            <v>0</v>
          </cell>
          <cell r="W58">
            <v>4.4000000000000004</v>
          </cell>
          <cell r="Y58">
            <v>4.4000000000000004</v>
          </cell>
          <cell r="Z58">
            <v>0</v>
          </cell>
          <cell r="AA58">
            <v>4.4000000000000004</v>
          </cell>
          <cell r="AB58">
            <v>4.37</v>
          </cell>
          <cell r="AC58">
            <v>0</v>
          </cell>
          <cell r="AD58">
            <v>4.37</v>
          </cell>
          <cell r="AE58">
            <v>4.5</v>
          </cell>
          <cell r="AF58">
            <v>0</v>
          </cell>
          <cell r="AG58">
            <v>4.5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  <cell r="AU58">
            <v>0</v>
          </cell>
          <cell r="AW58">
            <v>0</v>
          </cell>
          <cell r="AX58">
            <v>0</v>
          </cell>
          <cell r="AY58">
            <v>0</v>
          </cell>
          <cell r="AZ58">
            <v>0</v>
          </cell>
          <cell r="BA58">
            <v>0</v>
          </cell>
          <cell r="BB58">
            <v>0</v>
          </cell>
          <cell r="BC58">
            <v>0</v>
          </cell>
          <cell r="BD58">
            <v>0</v>
          </cell>
          <cell r="BE58">
            <v>0</v>
          </cell>
          <cell r="BG58">
            <v>0</v>
          </cell>
          <cell r="BH58">
            <v>0</v>
          </cell>
          <cell r="BI58">
            <v>0</v>
          </cell>
          <cell r="BJ58">
            <v>0</v>
          </cell>
          <cell r="BK58">
            <v>0</v>
          </cell>
        </row>
        <row r="59">
          <cell r="A59">
            <v>540601</v>
          </cell>
          <cell r="C59" t="str">
            <v>Emma Piper</v>
          </cell>
          <cell r="D59" t="str">
            <v>Childminder</v>
          </cell>
          <cell r="J59">
            <v>0.38</v>
          </cell>
          <cell r="K59">
            <v>4.08</v>
          </cell>
          <cell r="L59">
            <v>4.3010000000000002</v>
          </cell>
          <cell r="M59">
            <v>0</v>
          </cell>
          <cell r="N59">
            <v>4.3010000000000002</v>
          </cell>
          <cell r="O59">
            <v>0.22100000000000009</v>
          </cell>
          <cell r="P59">
            <v>5.4166666666666689E-2</v>
          </cell>
          <cell r="Q59">
            <v>4.2023999999999999</v>
          </cell>
          <cell r="R59">
            <v>4.3010000000000002</v>
          </cell>
          <cell r="S59">
            <v>4.3010000000000002</v>
          </cell>
          <cell r="T59">
            <v>4.3010000000000002</v>
          </cell>
          <cell r="U59">
            <v>4.4000000000000004</v>
          </cell>
          <cell r="V59">
            <v>0</v>
          </cell>
          <cell r="W59">
            <v>4.4000000000000004</v>
          </cell>
          <cell r="X59">
            <v>9.9000000000000199E-2</v>
          </cell>
          <cell r="Y59">
            <v>4.4000000000000004</v>
          </cell>
          <cell r="Z59">
            <v>0</v>
          </cell>
          <cell r="AA59">
            <v>4.4000000000000004</v>
          </cell>
          <cell r="AB59">
            <v>4.37</v>
          </cell>
          <cell r="AC59">
            <v>0</v>
          </cell>
          <cell r="AD59">
            <v>4.37</v>
          </cell>
          <cell r="AE59">
            <v>4.5</v>
          </cell>
          <cell r="AF59">
            <v>0</v>
          </cell>
          <cell r="AG59">
            <v>4.5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W59">
            <v>0</v>
          </cell>
          <cell r="AX59">
            <v>0</v>
          </cell>
          <cell r="AY59">
            <v>0</v>
          </cell>
          <cell r="AZ59">
            <v>0</v>
          </cell>
          <cell r="BA59">
            <v>0</v>
          </cell>
          <cell r="BB59">
            <v>0</v>
          </cell>
          <cell r="BC59">
            <v>0</v>
          </cell>
          <cell r="BD59">
            <v>0</v>
          </cell>
          <cell r="BE59">
            <v>0</v>
          </cell>
          <cell r="BF59">
            <v>0</v>
          </cell>
          <cell r="BG59">
            <v>0</v>
          </cell>
          <cell r="BH59">
            <v>0</v>
          </cell>
          <cell r="BI59">
            <v>0</v>
          </cell>
          <cell r="BJ59">
            <v>0</v>
          </cell>
          <cell r="BK59">
            <v>0</v>
          </cell>
        </row>
        <row r="60">
          <cell r="A60">
            <v>654480</v>
          </cell>
          <cell r="C60" t="str">
            <v>Emma Webb</v>
          </cell>
          <cell r="D60" t="str">
            <v>Childminder</v>
          </cell>
          <cell r="U60">
            <v>4.4000000000000004</v>
          </cell>
          <cell r="V60">
            <v>0</v>
          </cell>
          <cell r="W60">
            <v>4.4000000000000004</v>
          </cell>
          <cell r="Y60">
            <v>4.4000000000000004</v>
          </cell>
          <cell r="Z60">
            <v>0</v>
          </cell>
          <cell r="AA60">
            <v>4.4000000000000004</v>
          </cell>
          <cell r="AB60">
            <v>4.37</v>
          </cell>
          <cell r="AC60">
            <v>0</v>
          </cell>
          <cell r="AD60">
            <v>4.37</v>
          </cell>
          <cell r="AE60">
            <v>4.5</v>
          </cell>
          <cell r="AF60">
            <v>0</v>
          </cell>
          <cell r="AG60">
            <v>4.5</v>
          </cell>
          <cell r="AH60">
            <v>0</v>
          </cell>
          <cell r="AI60">
            <v>0</v>
          </cell>
          <cell r="AJ60">
            <v>0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Q60">
            <v>0</v>
          </cell>
          <cell r="AR60">
            <v>0</v>
          </cell>
          <cell r="AS60">
            <v>0</v>
          </cell>
          <cell r="AT60">
            <v>0</v>
          </cell>
          <cell r="AU60">
            <v>0</v>
          </cell>
          <cell r="AW60">
            <v>106.20000000000002</v>
          </cell>
          <cell r="AX60">
            <v>0</v>
          </cell>
          <cell r="AY60">
            <v>0</v>
          </cell>
          <cell r="AZ60">
            <v>589.41000000000008</v>
          </cell>
          <cell r="BA60">
            <v>0</v>
          </cell>
          <cell r="BB60">
            <v>0</v>
          </cell>
          <cell r="BC60">
            <v>0</v>
          </cell>
          <cell r="BD60">
            <v>0</v>
          </cell>
          <cell r="BE60">
            <v>0</v>
          </cell>
          <cell r="BG60">
            <v>0</v>
          </cell>
          <cell r="BH60">
            <v>0</v>
          </cell>
          <cell r="BI60">
            <v>0</v>
          </cell>
          <cell r="BJ60">
            <v>0</v>
          </cell>
          <cell r="BK60">
            <v>589.41000000000008</v>
          </cell>
        </row>
        <row r="61">
          <cell r="A61">
            <v>540563</v>
          </cell>
          <cell r="C61" t="str">
            <v>Englefield Nursery School  (t/a The Old Fire Station)</v>
          </cell>
          <cell r="D61" t="str">
            <v>Day Nursery/Ind School</v>
          </cell>
          <cell r="J61">
            <v>0.94</v>
          </cell>
          <cell r="K61">
            <v>4.8</v>
          </cell>
          <cell r="L61">
            <v>4.3010000000000002</v>
          </cell>
          <cell r="M61">
            <v>0</v>
          </cell>
          <cell r="N61">
            <v>4.3010000000000002</v>
          </cell>
          <cell r="O61">
            <v>-0.49899999999999967</v>
          </cell>
          <cell r="P61">
            <v>-0.10395833333333326</v>
          </cell>
          <cell r="Q61">
            <v>4.9000000000000004</v>
          </cell>
          <cell r="R61">
            <v>4.32</v>
          </cell>
          <cell r="S61">
            <v>4.3010000000000002</v>
          </cell>
          <cell r="T61">
            <v>4.32</v>
          </cell>
          <cell r="U61">
            <v>4.4000000000000004</v>
          </cell>
          <cell r="V61">
            <v>0</v>
          </cell>
          <cell r="W61">
            <v>4.4000000000000004</v>
          </cell>
          <cell r="X61">
            <v>8.0000000000000071E-2</v>
          </cell>
          <cell r="Y61">
            <v>4.4000000000000004</v>
          </cell>
          <cell r="Z61">
            <v>0</v>
          </cell>
          <cell r="AA61">
            <v>4.4000000000000004</v>
          </cell>
          <cell r="AB61">
            <v>4.37</v>
          </cell>
          <cell r="AC61">
            <v>0</v>
          </cell>
          <cell r="AD61">
            <v>4.37</v>
          </cell>
          <cell r="AE61">
            <v>4.5</v>
          </cell>
          <cell r="AF61">
            <v>0</v>
          </cell>
          <cell r="AG61">
            <v>4.5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  <cell r="AW61">
            <v>709.20000000000016</v>
          </cell>
          <cell r="AX61">
            <v>0</v>
          </cell>
          <cell r="AY61">
            <v>0</v>
          </cell>
          <cell r="AZ61">
            <v>3936.0600000000009</v>
          </cell>
          <cell r="BA61">
            <v>0</v>
          </cell>
          <cell r="BB61">
            <v>0</v>
          </cell>
          <cell r="BC61">
            <v>0</v>
          </cell>
          <cell r="BD61">
            <v>0</v>
          </cell>
          <cell r="BE61">
            <v>0</v>
          </cell>
          <cell r="BF61">
            <v>0</v>
          </cell>
          <cell r="BG61">
            <v>0</v>
          </cell>
          <cell r="BH61">
            <v>0</v>
          </cell>
          <cell r="BI61">
            <v>0</v>
          </cell>
          <cell r="BJ61">
            <v>0</v>
          </cell>
          <cell r="BK61">
            <v>57900.228600000002</v>
          </cell>
        </row>
        <row r="62">
          <cell r="A62">
            <v>654429</v>
          </cell>
          <cell r="C62" t="str">
            <v>Estelle Clarke</v>
          </cell>
          <cell r="D62" t="str">
            <v>Childminder</v>
          </cell>
          <cell r="J62">
            <v>0</v>
          </cell>
          <cell r="K62">
            <v>3.7</v>
          </cell>
          <cell r="L62">
            <v>4.3010000000000002</v>
          </cell>
          <cell r="M62">
            <v>0</v>
          </cell>
          <cell r="N62">
            <v>4.3010000000000002</v>
          </cell>
          <cell r="O62">
            <v>0.60099999999999998</v>
          </cell>
          <cell r="P62">
            <v>0.16243243243243241</v>
          </cell>
          <cell r="Q62">
            <v>3.8110000000000004</v>
          </cell>
          <cell r="R62">
            <v>4.3010000000000002</v>
          </cell>
          <cell r="S62">
            <v>4.07</v>
          </cell>
          <cell r="T62">
            <v>4.07</v>
          </cell>
          <cell r="U62">
            <v>4.4000000000000004</v>
          </cell>
          <cell r="V62">
            <v>0</v>
          </cell>
          <cell r="W62">
            <v>4.4000000000000004</v>
          </cell>
          <cell r="X62">
            <v>0.33000000000000007</v>
          </cell>
          <cell r="Y62">
            <v>4.4000000000000004</v>
          </cell>
          <cell r="Z62">
            <v>0</v>
          </cell>
          <cell r="AA62">
            <v>4.4000000000000004</v>
          </cell>
          <cell r="AB62">
            <v>4.37</v>
          </cell>
          <cell r="AC62">
            <v>0</v>
          </cell>
          <cell r="AD62">
            <v>4.37</v>
          </cell>
          <cell r="AE62">
            <v>4.5</v>
          </cell>
          <cell r="AF62">
            <v>0</v>
          </cell>
          <cell r="AG62">
            <v>4.5</v>
          </cell>
          <cell r="AH62">
            <v>786</v>
          </cell>
          <cell r="AI62">
            <v>183</v>
          </cell>
          <cell r="AJ62">
            <v>183</v>
          </cell>
          <cell r="AK62">
            <v>183</v>
          </cell>
          <cell r="AL62">
            <v>183</v>
          </cell>
          <cell r="AM62">
            <v>366</v>
          </cell>
          <cell r="AN62">
            <v>-420</v>
          </cell>
          <cell r="AQ62">
            <v>3434.82</v>
          </cell>
          <cell r="AR62">
            <v>1599.42</v>
          </cell>
          <cell r="AS62">
            <v>0</v>
          </cell>
          <cell r="AT62">
            <v>1647</v>
          </cell>
          <cell r="AU62">
            <v>1647</v>
          </cell>
          <cell r="AW62">
            <v>0</v>
          </cell>
          <cell r="AX62">
            <v>0</v>
          </cell>
          <cell r="AY62">
            <v>0</v>
          </cell>
          <cell r="AZ62">
            <v>0</v>
          </cell>
          <cell r="BA62">
            <v>0</v>
          </cell>
          <cell r="BB62">
            <v>0</v>
          </cell>
          <cell r="BC62">
            <v>0</v>
          </cell>
          <cell r="BD62">
            <v>0</v>
          </cell>
          <cell r="BE62">
            <v>0</v>
          </cell>
          <cell r="BF62">
            <v>0</v>
          </cell>
          <cell r="BG62">
            <v>0</v>
          </cell>
          <cell r="BH62">
            <v>0</v>
          </cell>
          <cell r="BI62">
            <v>0</v>
          </cell>
          <cell r="BJ62">
            <v>0</v>
          </cell>
          <cell r="BK62">
            <v>3434.82</v>
          </cell>
        </row>
        <row r="63">
          <cell r="A63">
            <v>540593</v>
          </cell>
          <cell r="C63" t="str">
            <v>Fiona Ryan</v>
          </cell>
          <cell r="D63" t="str">
            <v>Childminder</v>
          </cell>
          <cell r="J63">
            <v>0.38</v>
          </cell>
          <cell r="K63">
            <v>4.08</v>
          </cell>
          <cell r="L63">
            <v>4.3010000000000002</v>
          </cell>
          <cell r="M63">
            <v>0</v>
          </cell>
          <cell r="N63">
            <v>4.3010000000000002</v>
          </cell>
          <cell r="O63">
            <v>0.22100000000000009</v>
          </cell>
          <cell r="P63">
            <v>5.4166666666666689E-2</v>
          </cell>
          <cell r="Q63">
            <v>4.2023999999999999</v>
          </cell>
          <cell r="R63">
            <v>4.3010000000000002</v>
          </cell>
          <cell r="S63">
            <v>4.3010000000000002</v>
          </cell>
          <cell r="T63">
            <v>4.3010000000000002</v>
          </cell>
          <cell r="U63">
            <v>4.4000000000000004</v>
          </cell>
          <cell r="V63">
            <v>0</v>
          </cell>
          <cell r="W63">
            <v>4.4000000000000004</v>
          </cell>
          <cell r="X63">
            <v>9.9000000000000199E-2</v>
          </cell>
          <cell r="Y63">
            <v>4.4000000000000004</v>
          </cell>
          <cell r="Z63">
            <v>0</v>
          </cell>
          <cell r="AA63">
            <v>4.4000000000000004</v>
          </cell>
          <cell r="AB63">
            <v>4.37</v>
          </cell>
          <cell r="AC63">
            <v>0</v>
          </cell>
          <cell r="AD63">
            <v>4.37</v>
          </cell>
          <cell r="AE63">
            <v>4.5</v>
          </cell>
          <cell r="AF63">
            <v>0</v>
          </cell>
          <cell r="AG63">
            <v>4.5</v>
          </cell>
          <cell r="AH63">
            <v>752.2</v>
          </cell>
          <cell r="AI63">
            <v>0</v>
          </cell>
          <cell r="AJ63">
            <v>183</v>
          </cell>
          <cell r="AK63">
            <v>0</v>
          </cell>
          <cell r="AL63">
            <v>183</v>
          </cell>
          <cell r="AM63">
            <v>183</v>
          </cell>
          <cell r="AN63">
            <v>-569.20000000000005</v>
          </cell>
          <cell r="AQ63">
            <v>3287.1140000000005</v>
          </cell>
          <cell r="AR63">
            <v>799.71</v>
          </cell>
          <cell r="AS63">
            <v>0</v>
          </cell>
          <cell r="AT63">
            <v>823.5</v>
          </cell>
          <cell r="AU63">
            <v>823.5</v>
          </cell>
          <cell r="AW63">
            <v>393.00000000000006</v>
          </cell>
          <cell r="AX63">
            <v>183</v>
          </cell>
          <cell r="AY63">
            <v>183</v>
          </cell>
          <cell r="AZ63">
            <v>2181.15</v>
          </cell>
          <cell r="BA63">
            <v>1015.65</v>
          </cell>
          <cell r="BB63">
            <v>1044.93</v>
          </cell>
          <cell r="BC63">
            <v>1008.3300000000002</v>
          </cell>
          <cell r="BD63">
            <v>0</v>
          </cell>
          <cell r="BE63">
            <v>0</v>
          </cell>
          <cell r="BF63">
            <v>0</v>
          </cell>
          <cell r="BG63">
            <v>0</v>
          </cell>
          <cell r="BH63">
            <v>0</v>
          </cell>
          <cell r="BI63">
            <v>0</v>
          </cell>
          <cell r="BJ63">
            <v>0</v>
          </cell>
          <cell r="BK63">
            <v>5468.264000000001</v>
          </cell>
        </row>
        <row r="64">
          <cell r="A64">
            <v>514401</v>
          </cell>
          <cell r="C64" t="str">
            <v>Fledglings Day Nursery</v>
          </cell>
          <cell r="D64" t="str">
            <v>Day Nursery/Ind School</v>
          </cell>
          <cell r="J64">
            <v>0.38</v>
          </cell>
          <cell r="K64">
            <v>4.24</v>
          </cell>
          <cell r="L64">
            <v>4.3010000000000002</v>
          </cell>
          <cell r="M64">
            <v>0</v>
          </cell>
          <cell r="N64">
            <v>4.3010000000000002</v>
          </cell>
          <cell r="O64">
            <v>6.0999999999999943E-2</v>
          </cell>
          <cell r="P64">
            <v>1.4386792452830175E-2</v>
          </cell>
          <cell r="Q64">
            <v>4.25</v>
          </cell>
          <cell r="R64">
            <v>4.3010000000000002</v>
          </cell>
          <cell r="S64">
            <v>4.3010000000000002</v>
          </cell>
          <cell r="T64">
            <v>4.3010000000000002</v>
          </cell>
          <cell r="U64">
            <v>4.4000000000000004</v>
          </cell>
          <cell r="V64">
            <v>0</v>
          </cell>
          <cell r="W64">
            <v>4.4000000000000004</v>
          </cell>
          <cell r="X64">
            <v>9.9000000000000199E-2</v>
          </cell>
          <cell r="Y64">
            <v>4.4000000000000004</v>
          </cell>
          <cell r="Z64">
            <v>0</v>
          </cell>
          <cell r="AA64">
            <v>4.4000000000000004</v>
          </cell>
          <cell r="AB64">
            <v>4.37</v>
          </cell>
          <cell r="AC64">
            <v>0</v>
          </cell>
          <cell r="AD64">
            <v>4.37</v>
          </cell>
          <cell r="AE64">
            <v>4.5</v>
          </cell>
          <cell r="AF64">
            <v>0</v>
          </cell>
          <cell r="AG64">
            <v>4.5</v>
          </cell>
          <cell r="AH64">
            <v>17596.900000000001</v>
          </cell>
          <cell r="AI64">
            <v>12705</v>
          </cell>
          <cell r="AJ64">
            <v>9603.5</v>
          </cell>
          <cell r="AK64">
            <v>12705</v>
          </cell>
          <cell r="AL64">
            <v>9603.5</v>
          </cell>
          <cell r="AM64">
            <v>22308.5</v>
          </cell>
          <cell r="AN64">
            <v>4711.5999999999985</v>
          </cell>
          <cell r="AQ64">
            <v>76898.453000000009</v>
          </cell>
          <cell r="AR64">
            <v>97488.145000000004</v>
          </cell>
          <cell r="AS64">
            <v>0</v>
          </cell>
          <cell r="AT64">
            <v>100388.25</v>
          </cell>
          <cell r="AU64">
            <v>100388.25</v>
          </cell>
          <cell r="AW64">
            <v>219.00000000000003</v>
          </cell>
          <cell r="AX64">
            <v>0</v>
          </cell>
          <cell r="AY64">
            <v>0</v>
          </cell>
          <cell r="AZ64">
            <v>1215.45</v>
          </cell>
          <cell r="BA64">
            <v>0</v>
          </cell>
          <cell r="BB64">
            <v>0</v>
          </cell>
          <cell r="BC64">
            <v>0</v>
          </cell>
          <cell r="BD64">
            <v>0</v>
          </cell>
          <cell r="BE64">
            <v>0</v>
          </cell>
          <cell r="BF64">
            <v>0</v>
          </cell>
          <cell r="BG64">
            <v>0</v>
          </cell>
          <cell r="BH64">
            <v>0</v>
          </cell>
          <cell r="BI64">
            <v>0</v>
          </cell>
          <cell r="BJ64">
            <v>0</v>
          </cell>
          <cell r="BK64">
            <v>78113.903000000006</v>
          </cell>
        </row>
        <row r="65">
          <cell r="A65">
            <v>654452</v>
          </cell>
          <cell r="C65" t="str">
            <v>Georgina  Milne</v>
          </cell>
          <cell r="D65" t="str">
            <v>Childminder</v>
          </cell>
          <cell r="K65">
            <v>3.7</v>
          </cell>
          <cell r="L65">
            <v>4.3010000000000002</v>
          </cell>
          <cell r="M65">
            <v>0</v>
          </cell>
          <cell r="N65">
            <v>4.3010000000000002</v>
          </cell>
          <cell r="O65">
            <v>0.60099999999999998</v>
          </cell>
          <cell r="P65">
            <v>0.16243243243243241</v>
          </cell>
          <cell r="R65">
            <v>4.3010000000000002</v>
          </cell>
          <cell r="S65">
            <v>4.07</v>
          </cell>
          <cell r="T65">
            <v>4.07</v>
          </cell>
          <cell r="U65">
            <v>4.4000000000000004</v>
          </cell>
          <cell r="V65">
            <v>0</v>
          </cell>
          <cell r="W65">
            <v>4.4000000000000004</v>
          </cell>
          <cell r="X65">
            <v>0.33000000000000007</v>
          </cell>
          <cell r="Y65">
            <v>4.4000000000000004</v>
          </cell>
          <cell r="Z65">
            <v>0</v>
          </cell>
          <cell r="AA65">
            <v>4.4000000000000004</v>
          </cell>
          <cell r="AB65">
            <v>4.37</v>
          </cell>
          <cell r="AC65">
            <v>0</v>
          </cell>
          <cell r="AD65">
            <v>4.37</v>
          </cell>
          <cell r="AE65">
            <v>4.5</v>
          </cell>
          <cell r="AF65">
            <v>0</v>
          </cell>
          <cell r="AG65">
            <v>4.5</v>
          </cell>
          <cell r="AH65">
            <v>1544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-1544</v>
          </cell>
          <cell r="AQ65">
            <v>6747.28</v>
          </cell>
          <cell r="AR65">
            <v>0</v>
          </cell>
          <cell r="AS65">
            <v>0</v>
          </cell>
          <cell r="AT65">
            <v>0</v>
          </cell>
          <cell r="AU65">
            <v>0</v>
          </cell>
          <cell r="AW65">
            <v>0</v>
          </cell>
          <cell r="AX65">
            <v>0</v>
          </cell>
          <cell r="AY65">
            <v>0</v>
          </cell>
          <cell r="AZ65">
            <v>0</v>
          </cell>
          <cell r="BA65">
            <v>0</v>
          </cell>
          <cell r="BB65">
            <v>0</v>
          </cell>
          <cell r="BC65">
            <v>0</v>
          </cell>
          <cell r="BD65">
            <v>0</v>
          </cell>
          <cell r="BE65">
            <v>0</v>
          </cell>
          <cell r="BF65">
            <v>0</v>
          </cell>
          <cell r="BG65">
            <v>0</v>
          </cell>
          <cell r="BH65">
            <v>0</v>
          </cell>
          <cell r="BI65">
            <v>0</v>
          </cell>
          <cell r="BJ65">
            <v>0</v>
          </cell>
          <cell r="BK65">
            <v>6747.28</v>
          </cell>
        </row>
        <row r="66">
          <cell r="A66">
            <v>654409</v>
          </cell>
          <cell r="C66" t="str">
            <v>Georgina Fisher</v>
          </cell>
          <cell r="D66" t="str">
            <v>Childminder</v>
          </cell>
          <cell r="J66">
            <v>0</v>
          </cell>
          <cell r="K66">
            <v>3.7</v>
          </cell>
          <cell r="L66">
            <v>4.3010000000000002</v>
          </cell>
          <cell r="M66">
            <v>0</v>
          </cell>
          <cell r="N66">
            <v>4.3010000000000002</v>
          </cell>
          <cell r="O66">
            <v>0.60099999999999998</v>
          </cell>
          <cell r="P66">
            <v>0.16243243243243241</v>
          </cell>
          <cell r="Q66">
            <v>3.8110000000000004</v>
          </cell>
          <cell r="R66">
            <v>4.3010000000000002</v>
          </cell>
          <cell r="S66">
            <v>4.07</v>
          </cell>
          <cell r="T66">
            <v>4.07</v>
          </cell>
          <cell r="U66">
            <v>4.4000000000000004</v>
          </cell>
          <cell r="V66">
            <v>0</v>
          </cell>
          <cell r="W66">
            <v>4.4000000000000004</v>
          </cell>
          <cell r="X66">
            <v>0.33000000000000007</v>
          </cell>
          <cell r="Y66">
            <v>4.4000000000000004</v>
          </cell>
          <cell r="Z66">
            <v>0</v>
          </cell>
          <cell r="AA66">
            <v>4.4000000000000004</v>
          </cell>
          <cell r="AB66">
            <v>4.37</v>
          </cell>
          <cell r="AC66">
            <v>0</v>
          </cell>
          <cell r="AD66">
            <v>4.37</v>
          </cell>
          <cell r="AE66">
            <v>4.5</v>
          </cell>
          <cell r="AF66">
            <v>0</v>
          </cell>
          <cell r="AG66">
            <v>4.5</v>
          </cell>
          <cell r="AH66">
            <v>4089</v>
          </cell>
          <cell r="AI66">
            <v>696</v>
          </cell>
          <cell r="AJ66">
            <v>2052</v>
          </cell>
          <cell r="AK66">
            <v>696</v>
          </cell>
          <cell r="AL66">
            <v>2052</v>
          </cell>
          <cell r="AM66">
            <v>2748</v>
          </cell>
          <cell r="AN66">
            <v>-1341</v>
          </cell>
          <cell r="AQ66">
            <v>17868.93</v>
          </cell>
          <cell r="AR66">
            <v>12008.76</v>
          </cell>
          <cell r="AS66">
            <v>0</v>
          </cell>
          <cell r="AT66">
            <v>12366</v>
          </cell>
          <cell r="AU66">
            <v>12366</v>
          </cell>
          <cell r="AW66">
            <v>177.00000000000003</v>
          </cell>
          <cell r="AX66">
            <v>969</v>
          </cell>
          <cell r="AY66">
            <v>969</v>
          </cell>
          <cell r="AZ66">
            <v>982.35000000000014</v>
          </cell>
          <cell r="BA66">
            <v>5377.95</v>
          </cell>
          <cell r="BB66">
            <v>5532.99</v>
          </cell>
          <cell r="BC66">
            <v>5339.1900000000005</v>
          </cell>
          <cell r="BD66">
            <v>0</v>
          </cell>
          <cell r="BE66">
            <v>171</v>
          </cell>
          <cell r="BF66">
            <v>171</v>
          </cell>
          <cell r="BG66">
            <v>0</v>
          </cell>
          <cell r="BH66">
            <v>299.25</v>
          </cell>
          <cell r="BI66">
            <v>294.12</v>
          </cell>
          <cell r="BJ66">
            <v>265.05</v>
          </cell>
          <cell r="BK66">
            <v>18851.28</v>
          </cell>
        </row>
        <row r="67">
          <cell r="A67">
            <v>582593</v>
          </cell>
          <cell r="C67" t="str">
            <v>Great Shefford Under Fives</v>
          </cell>
          <cell r="D67" t="str">
            <v>Pre School</v>
          </cell>
          <cell r="E67">
            <v>1</v>
          </cell>
          <cell r="F67">
            <v>1</v>
          </cell>
          <cell r="G67">
            <v>1</v>
          </cell>
          <cell r="H67">
            <v>1</v>
          </cell>
          <cell r="I67">
            <v>1</v>
          </cell>
          <cell r="J67">
            <v>0.94</v>
          </cell>
          <cell r="K67">
            <v>4.6400000000000006</v>
          </cell>
          <cell r="L67">
            <v>4.3010000000000002</v>
          </cell>
          <cell r="M67">
            <v>0.65780000000000005</v>
          </cell>
          <cell r="N67">
            <v>4.9588000000000001</v>
          </cell>
          <cell r="O67">
            <v>0.31879999999999953</v>
          </cell>
          <cell r="P67">
            <v>6.8706896551724031E-2</v>
          </cell>
          <cell r="Q67">
            <v>4.7792000000000003</v>
          </cell>
          <cell r="R67">
            <v>4.9588000000000001</v>
          </cell>
          <cell r="S67">
            <v>4.9588000000000001</v>
          </cell>
          <cell r="T67">
            <v>4.9588000000000001</v>
          </cell>
          <cell r="U67">
            <v>4.4000000000000004</v>
          </cell>
          <cell r="V67">
            <v>0.66</v>
          </cell>
          <cell r="W67">
            <v>5.0600000000000005</v>
          </cell>
          <cell r="X67">
            <v>0.1012000000000004</v>
          </cell>
          <cell r="Y67">
            <v>4.4000000000000004</v>
          </cell>
          <cell r="Z67">
            <v>0.66</v>
          </cell>
          <cell r="AA67">
            <v>5.0600000000000005</v>
          </cell>
          <cell r="AB67">
            <v>4.37</v>
          </cell>
          <cell r="AC67">
            <v>0.63</v>
          </cell>
          <cell r="AD67">
            <v>5</v>
          </cell>
          <cell r="AE67">
            <v>4.5</v>
          </cell>
          <cell r="AF67">
            <v>0.63</v>
          </cell>
          <cell r="AG67">
            <v>5.13</v>
          </cell>
          <cell r="AH67">
            <v>8977.9</v>
          </cell>
          <cell r="AI67">
            <v>6727.6</v>
          </cell>
          <cell r="AJ67">
            <v>277.5</v>
          </cell>
          <cell r="AK67">
            <v>6727.6</v>
          </cell>
          <cell r="AL67">
            <v>277.5</v>
          </cell>
          <cell r="AM67">
            <v>7005.1</v>
          </cell>
          <cell r="AN67">
            <v>-1972.7999999999993</v>
          </cell>
          <cell r="AQ67">
            <v>44889.5</v>
          </cell>
          <cell r="AR67">
            <v>35025.5</v>
          </cell>
          <cell r="AS67">
            <v>4413.2130000000006</v>
          </cell>
          <cell r="AT67">
            <v>35936.163</v>
          </cell>
          <cell r="AU67">
            <v>35936.163</v>
          </cell>
          <cell r="AW67">
            <v>177.00000000000003</v>
          </cell>
          <cell r="AX67">
            <v>193.8</v>
          </cell>
          <cell r="AY67">
            <v>193.8</v>
          </cell>
          <cell r="AZ67">
            <v>982.35000000000014</v>
          </cell>
          <cell r="BA67">
            <v>1075.5899999999999</v>
          </cell>
          <cell r="BB67">
            <v>1106.598</v>
          </cell>
          <cell r="BC67">
            <v>1067.8380000000002</v>
          </cell>
          <cell r="BD67">
            <v>1284</v>
          </cell>
          <cell r="BE67">
            <v>897</v>
          </cell>
          <cell r="BF67">
            <v>897</v>
          </cell>
          <cell r="BG67">
            <v>2247</v>
          </cell>
          <cell r="BH67">
            <v>1569.75</v>
          </cell>
          <cell r="BI67">
            <v>1542.84</v>
          </cell>
          <cell r="BJ67">
            <v>1390.3500000000001</v>
          </cell>
          <cell r="BK67">
            <v>48118.85</v>
          </cell>
        </row>
        <row r="68">
          <cell r="A68">
            <v>654447</v>
          </cell>
          <cell r="C68" t="str">
            <v>Hanna Cuddihy</v>
          </cell>
          <cell r="D68" t="str">
            <v>Childminder</v>
          </cell>
          <cell r="J68">
            <v>0</v>
          </cell>
          <cell r="K68">
            <v>3.7</v>
          </cell>
          <cell r="L68">
            <v>4.3010000000000002</v>
          </cell>
          <cell r="M68">
            <v>0</v>
          </cell>
          <cell r="N68">
            <v>4.3010000000000002</v>
          </cell>
          <cell r="O68">
            <v>0.60099999999999998</v>
          </cell>
          <cell r="P68">
            <v>0.16243243243243241</v>
          </cell>
          <cell r="Q68">
            <v>3.8110000000000004</v>
          </cell>
          <cell r="R68">
            <v>4.3010000000000002</v>
          </cell>
          <cell r="S68">
            <v>4.07</v>
          </cell>
          <cell r="T68">
            <v>4.07</v>
          </cell>
          <cell r="U68">
            <v>4.4000000000000004</v>
          </cell>
          <cell r="V68">
            <v>0</v>
          </cell>
          <cell r="W68">
            <v>4.4000000000000004</v>
          </cell>
          <cell r="X68">
            <v>0.33000000000000007</v>
          </cell>
          <cell r="Y68">
            <v>4.4000000000000004</v>
          </cell>
          <cell r="Z68">
            <v>0</v>
          </cell>
          <cell r="AA68">
            <v>4.4000000000000004</v>
          </cell>
          <cell r="AB68">
            <v>4.37</v>
          </cell>
          <cell r="AC68">
            <v>0</v>
          </cell>
          <cell r="AD68">
            <v>4.37</v>
          </cell>
          <cell r="AE68">
            <v>4.5</v>
          </cell>
          <cell r="AF68">
            <v>0</v>
          </cell>
          <cell r="AG68">
            <v>4.5</v>
          </cell>
          <cell r="AH68">
            <v>1119.4000000000001</v>
          </cell>
          <cell r="AI68">
            <v>869.2</v>
          </cell>
          <cell r="AJ68">
            <v>70.8</v>
          </cell>
          <cell r="AK68">
            <v>869.2</v>
          </cell>
          <cell r="AL68">
            <v>70.8</v>
          </cell>
          <cell r="AM68">
            <v>940</v>
          </cell>
          <cell r="AN68">
            <v>-179.40000000000009</v>
          </cell>
          <cell r="AQ68">
            <v>4891.7780000000002</v>
          </cell>
          <cell r="AR68">
            <v>4107.8</v>
          </cell>
          <cell r="AS68">
            <v>0</v>
          </cell>
          <cell r="AT68">
            <v>4230</v>
          </cell>
          <cell r="AU68">
            <v>4230</v>
          </cell>
          <cell r="AW68">
            <v>0</v>
          </cell>
          <cell r="AX68">
            <v>0</v>
          </cell>
          <cell r="AY68">
            <v>0</v>
          </cell>
          <cell r="AZ68">
            <v>0</v>
          </cell>
          <cell r="BA68">
            <v>0</v>
          </cell>
          <cell r="BB68">
            <v>0</v>
          </cell>
          <cell r="BC68">
            <v>0</v>
          </cell>
          <cell r="BD68">
            <v>396</v>
          </cell>
          <cell r="BE68">
            <v>515.20000000000005</v>
          </cell>
          <cell r="BF68">
            <v>515.20000000000005</v>
          </cell>
          <cell r="BG68">
            <v>693</v>
          </cell>
          <cell r="BH68">
            <v>901.60000000000014</v>
          </cell>
          <cell r="BI68">
            <v>886.14400000000012</v>
          </cell>
          <cell r="BJ68">
            <v>798.56000000000006</v>
          </cell>
          <cell r="BK68">
            <v>5584.7780000000002</v>
          </cell>
        </row>
        <row r="69">
          <cell r="A69">
            <v>540548</v>
          </cell>
          <cell r="C69" t="str">
            <v>Happy Kids Newbury Ltd</v>
          </cell>
          <cell r="D69" t="str">
            <v>Pre School</v>
          </cell>
          <cell r="G69">
            <v>1</v>
          </cell>
          <cell r="H69">
            <v>1</v>
          </cell>
          <cell r="I69">
            <v>1</v>
          </cell>
          <cell r="J69">
            <v>0.73</v>
          </cell>
          <cell r="K69">
            <v>4.43</v>
          </cell>
          <cell r="L69">
            <v>4.3010000000000002</v>
          </cell>
          <cell r="M69">
            <v>0</v>
          </cell>
          <cell r="N69">
            <v>4.3010000000000002</v>
          </cell>
          <cell r="O69">
            <v>-0.12899999999999956</v>
          </cell>
          <cell r="P69">
            <v>-2.9119638826185006E-2</v>
          </cell>
          <cell r="Q69">
            <v>4.2970999999999995</v>
          </cell>
          <cell r="R69">
            <v>3.9869999999999997</v>
          </cell>
          <cell r="S69">
            <v>4.3010000000000002</v>
          </cell>
          <cell r="T69">
            <v>4.3010000000000002</v>
          </cell>
          <cell r="U69">
            <v>4.4000000000000004</v>
          </cell>
          <cell r="V69">
            <v>0</v>
          </cell>
          <cell r="W69">
            <v>4.4000000000000004</v>
          </cell>
          <cell r="X69">
            <v>9.9000000000000199E-2</v>
          </cell>
          <cell r="Y69">
            <v>4.4000000000000004</v>
          </cell>
          <cell r="Z69">
            <v>0.66</v>
          </cell>
          <cell r="AA69">
            <v>5.0600000000000005</v>
          </cell>
          <cell r="AB69">
            <v>4.37</v>
          </cell>
          <cell r="AC69">
            <v>0.63</v>
          </cell>
          <cell r="AD69">
            <v>5</v>
          </cell>
          <cell r="AE69">
            <v>4.5</v>
          </cell>
          <cell r="AF69">
            <v>0.63</v>
          </cell>
          <cell r="AG69">
            <v>5.13</v>
          </cell>
          <cell r="AH69">
            <v>25281.800000000003</v>
          </cell>
          <cell r="AI69">
            <v>16677</v>
          </cell>
          <cell r="AJ69">
            <v>8378.6</v>
          </cell>
          <cell r="AK69">
            <v>16677</v>
          </cell>
          <cell r="AL69">
            <v>8378.6</v>
          </cell>
          <cell r="AM69">
            <v>25055.599999999999</v>
          </cell>
          <cell r="AN69">
            <v>-226.20000000000437</v>
          </cell>
          <cell r="AQ69">
            <v>126409.00000000001</v>
          </cell>
          <cell r="AR69">
            <v>125278</v>
          </cell>
          <cell r="AS69">
            <v>15785.027999999998</v>
          </cell>
          <cell r="AT69">
            <v>128535.22799999999</v>
          </cell>
          <cell r="AU69">
            <v>128535.22799999999</v>
          </cell>
          <cell r="AW69">
            <v>4944.6000000000013</v>
          </cell>
          <cell r="AX69">
            <v>6031.8</v>
          </cell>
          <cell r="AY69">
            <v>6031.8</v>
          </cell>
          <cell r="AZ69">
            <v>27442.530000000006</v>
          </cell>
          <cell r="BA69">
            <v>33476.49</v>
          </cell>
          <cell r="BB69">
            <v>34441.578000000001</v>
          </cell>
          <cell r="BC69">
            <v>33235.218000000008</v>
          </cell>
          <cell r="BD69">
            <v>3441</v>
          </cell>
          <cell r="BE69">
            <v>3512.4</v>
          </cell>
          <cell r="BF69">
            <v>3512.4</v>
          </cell>
          <cell r="BG69">
            <v>6021.75</v>
          </cell>
          <cell r="BH69">
            <v>6146.7</v>
          </cell>
          <cell r="BI69">
            <v>6041.3280000000004</v>
          </cell>
          <cell r="BJ69">
            <v>5444.22</v>
          </cell>
          <cell r="BK69">
            <v>159873.28000000003</v>
          </cell>
        </row>
        <row r="70">
          <cell r="A70">
            <v>595401</v>
          </cell>
          <cell r="C70" t="str">
            <v>Harriet House Montessori School</v>
          </cell>
          <cell r="D70" t="str">
            <v>Day Nursery/Ind School</v>
          </cell>
          <cell r="F70">
            <v>1</v>
          </cell>
          <cell r="G70">
            <v>1</v>
          </cell>
          <cell r="H70">
            <v>1</v>
          </cell>
          <cell r="I70">
            <v>1</v>
          </cell>
          <cell r="J70">
            <v>0.73</v>
          </cell>
          <cell r="K70">
            <v>4.59</v>
          </cell>
          <cell r="L70">
            <v>4.3010000000000002</v>
          </cell>
          <cell r="M70">
            <v>0</v>
          </cell>
          <cell r="N70">
            <v>4.3010000000000002</v>
          </cell>
          <cell r="O70">
            <v>-0.2889999999999997</v>
          </cell>
          <cell r="P70">
            <v>-6.2962962962962901E-2</v>
          </cell>
          <cell r="Q70">
            <v>4.4523000000000001</v>
          </cell>
          <cell r="R70">
            <v>4.1310000000000002</v>
          </cell>
          <cell r="S70">
            <v>4.3010000000000002</v>
          </cell>
          <cell r="T70">
            <v>4.3010000000000002</v>
          </cell>
          <cell r="U70">
            <v>4.4000000000000004</v>
          </cell>
          <cell r="V70">
            <v>0.66</v>
          </cell>
          <cell r="W70">
            <v>5.0600000000000005</v>
          </cell>
          <cell r="X70">
            <v>0.75900000000000034</v>
          </cell>
          <cell r="Y70">
            <v>4.4000000000000004</v>
          </cell>
          <cell r="Z70">
            <v>0.66</v>
          </cell>
          <cell r="AA70">
            <v>5.0600000000000005</v>
          </cell>
          <cell r="AB70">
            <v>4.37</v>
          </cell>
          <cell r="AC70">
            <v>0.63</v>
          </cell>
          <cell r="AD70">
            <v>5</v>
          </cell>
          <cell r="AE70">
            <v>4.5</v>
          </cell>
          <cell r="AF70">
            <v>0.63</v>
          </cell>
          <cell r="AG70">
            <v>5.13</v>
          </cell>
          <cell r="AH70">
            <v>20403</v>
          </cell>
          <cell r="AI70">
            <v>19540.8</v>
          </cell>
          <cell r="AJ70">
            <v>2324.4</v>
          </cell>
          <cell r="AK70">
            <v>19540.8</v>
          </cell>
          <cell r="AL70">
            <v>2324.4</v>
          </cell>
          <cell r="AM70">
            <v>21865.200000000001</v>
          </cell>
          <cell r="AN70">
            <v>1462.2000000000007</v>
          </cell>
          <cell r="AQ70">
            <v>102015</v>
          </cell>
          <cell r="AR70">
            <v>109326</v>
          </cell>
          <cell r="AS70">
            <v>13775.076000000001</v>
          </cell>
          <cell r="AT70">
            <v>112168.476</v>
          </cell>
          <cell r="AU70">
            <v>112168.476</v>
          </cell>
          <cell r="AW70">
            <v>0</v>
          </cell>
          <cell r="AX70">
            <v>207</v>
          </cell>
          <cell r="AY70">
            <v>207</v>
          </cell>
          <cell r="AZ70">
            <v>0</v>
          </cell>
          <cell r="BA70">
            <v>1148.8499999999999</v>
          </cell>
          <cell r="BB70">
            <v>1181.97</v>
          </cell>
          <cell r="BC70">
            <v>1140.5700000000002</v>
          </cell>
          <cell r="BD70">
            <v>0</v>
          </cell>
          <cell r="BE70">
            <v>0</v>
          </cell>
          <cell r="BF70">
            <v>0</v>
          </cell>
          <cell r="BG70">
            <v>0</v>
          </cell>
          <cell r="BH70">
            <v>0</v>
          </cell>
          <cell r="BI70">
            <v>0</v>
          </cell>
          <cell r="BJ70">
            <v>0</v>
          </cell>
          <cell r="BK70">
            <v>102015</v>
          </cell>
        </row>
        <row r="71">
          <cell r="A71">
            <v>540597</v>
          </cell>
          <cell r="C71" t="str">
            <v>Heather Hay</v>
          </cell>
          <cell r="D71" t="str">
            <v>Childminder</v>
          </cell>
          <cell r="K71">
            <v>3.7</v>
          </cell>
          <cell r="L71">
            <v>4.3010000000000002</v>
          </cell>
          <cell r="M71">
            <v>0</v>
          </cell>
          <cell r="N71">
            <v>4.3010000000000002</v>
          </cell>
          <cell r="O71">
            <v>0.60099999999999998</v>
          </cell>
          <cell r="P71">
            <v>0.16243243243243241</v>
          </cell>
          <cell r="R71">
            <v>4.3010000000000002</v>
          </cell>
          <cell r="S71">
            <v>4.07</v>
          </cell>
          <cell r="T71">
            <v>4.07</v>
          </cell>
          <cell r="U71">
            <v>4.4000000000000004</v>
          </cell>
          <cell r="V71">
            <v>0</v>
          </cell>
          <cell r="W71">
            <v>4.4000000000000004</v>
          </cell>
          <cell r="X71">
            <v>0.33000000000000007</v>
          </cell>
          <cell r="Y71">
            <v>4.4000000000000004</v>
          </cell>
          <cell r="Z71">
            <v>0</v>
          </cell>
          <cell r="AA71">
            <v>4.4000000000000004</v>
          </cell>
          <cell r="AB71">
            <v>4.37</v>
          </cell>
          <cell r="AC71">
            <v>0</v>
          </cell>
          <cell r="AD71">
            <v>4.37</v>
          </cell>
          <cell r="AE71">
            <v>4.5</v>
          </cell>
          <cell r="AF71">
            <v>0</v>
          </cell>
          <cell r="AG71">
            <v>4.5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0</v>
          </cell>
          <cell r="AU71">
            <v>0</v>
          </cell>
          <cell r="AW71">
            <v>0</v>
          </cell>
          <cell r="AX71">
            <v>0</v>
          </cell>
          <cell r="AY71">
            <v>0</v>
          </cell>
          <cell r="AZ71">
            <v>0</v>
          </cell>
          <cell r="BA71">
            <v>0</v>
          </cell>
          <cell r="BB71">
            <v>0</v>
          </cell>
          <cell r="BC71">
            <v>0</v>
          </cell>
          <cell r="BD71">
            <v>0</v>
          </cell>
          <cell r="BE71">
            <v>0</v>
          </cell>
          <cell r="BF71">
            <v>0</v>
          </cell>
          <cell r="BG71">
            <v>0</v>
          </cell>
          <cell r="BH71">
            <v>0</v>
          </cell>
          <cell r="BI71">
            <v>0</v>
          </cell>
          <cell r="BJ71">
            <v>0</v>
          </cell>
          <cell r="BK71">
            <v>0</v>
          </cell>
        </row>
        <row r="72">
          <cell r="A72">
            <v>540573</v>
          </cell>
          <cell r="C72" t="str">
            <v>Helen Melvin</v>
          </cell>
          <cell r="D72" t="str">
            <v>Childminder</v>
          </cell>
          <cell r="J72">
            <v>0.38</v>
          </cell>
          <cell r="K72">
            <v>4.08</v>
          </cell>
          <cell r="L72">
            <v>4.3010000000000002</v>
          </cell>
          <cell r="M72">
            <v>0</v>
          </cell>
          <cell r="N72">
            <v>4.3010000000000002</v>
          </cell>
          <cell r="O72">
            <v>0.22100000000000009</v>
          </cell>
          <cell r="P72">
            <v>5.4166666666666689E-2</v>
          </cell>
          <cell r="Q72">
            <v>4.2023999999999999</v>
          </cell>
          <cell r="R72">
            <v>4.3010000000000002</v>
          </cell>
          <cell r="S72">
            <v>4.3010000000000002</v>
          </cell>
          <cell r="T72">
            <v>4.3010000000000002</v>
          </cell>
          <cell r="U72">
            <v>4.4000000000000004</v>
          </cell>
          <cell r="V72">
            <v>0</v>
          </cell>
          <cell r="W72">
            <v>4.4000000000000004</v>
          </cell>
          <cell r="X72">
            <v>9.9000000000000199E-2</v>
          </cell>
          <cell r="Y72">
            <v>4.4000000000000004</v>
          </cell>
          <cell r="Z72">
            <v>0</v>
          </cell>
          <cell r="AA72">
            <v>4.4000000000000004</v>
          </cell>
          <cell r="AB72">
            <v>4.37</v>
          </cell>
          <cell r="AC72">
            <v>0</v>
          </cell>
          <cell r="AD72">
            <v>4.37</v>
          </cell>
          <cell r="AE72">
            <v>4.5</v>
          </cell>
          <cell r="AF72">
            <v>0</v>
          </cell>
          <cell r="AG72">
            <v>4.5</v>
          </cell>
          <cell r="AH72">
            <v>2889</v>
          </cell>
          <cell r="AI72">
            <v>668.7</v>
          </cell>
          <cell r="AJ72">
            <v>549</v>
          </cell>
          <cell r="AK72">
            <v>668.7</v>
          </cell>
          <cell r="AL72">
            <v>549</v>
          </cell>
          <cell r="AM72">
            <v>1217.7</v>
          </cell>
          <cell r="AN72">
            <v>-1671.3</v>
          </cell>
          <cell r="AQ72">
            <v>12624.93</v>
          </cell>
          <cell r="AR72">
            <v>5321.3490000000002</v>
          </cell>
          <cell r="AS72">
            <v>0</v>
          </cell>
          <cell r="AT72">
            <v>5479.6500000000005</v>
          </cell>
          <cell r="AU72">
            <v>5479.6500000000005</v>
          </cell>
          <cell r="AW72">
            <v>0</v>
          </cell>
          <cell r="AX72">
            <v>0</v>
          </cell>
          <cell r="AY72">
            <v>0</v>
          </cell>
          <cell r="AZ72">
            <v>0</v>
          </cell>
          <cell r="BA72">
            <v>0</v>
          </cell>
          <cell r="BB72">
            <v>0</v>
          </cell>
          <cell r="BC72">
            <v>0</v>
          </cell>
          <cell r="BD72">
            <v>0</v>
          </cell>
          <cell r="BE72">
            <v>0</v>
          </cell>
          <cell r="BF72">
            <v>0</v>
          </cell>
          <cell r="BG72">
            <v>0</v>
          </cell>
          <cell r="BH72">
            <v>0</v>
          </cell>
          <cell r="BI72">
            <v>0</v>
          </cell>
          <cell r="BJ72">
            <v>0</v>
          </cell>
          <cell r="BK72">
            <v>12624.93</v>
          </cell>
        </row>
        <row r="73">
          <cell r="A73">
            <v>513277</v>
          </cell>
          <cell r="C73" t="str">
            <v>Hermitage Pre-School Playgroup</v>
          </cell>
          <cell r="D73" t="str">
            <v>Pre School</v>
          </cell>
          <cell r="J73">
            <v>0.38</v>
          </cell>
          <cell r="K73">
            <v>4.08</v>
          </cell>
          <cell r="L73">
            <v>4.3010000000000002</v>
          </cell>
          <cell r="M73">
            <v>0</v>
          </cell>
          <cell r="N73">
            <v>4.3010000000000002</v>
          </cell>
          <cell r="O73">
            <v>0.22100000000000009</v>
          </cell>
          <cell r="P73">
            <v>5.4166666666666689E-2</v>
          </cell>
          <cell r="Q73">
            <v>4.2023999999999999</v>
          </cell>
          <cell r="R73">
            <v>4.3010000000000002</v>
          </cell>
          <cell r="S73">
            <v>4.3010000000000002</v>
          </cell>
          <cell r="T73">
            <v>4.3010000000000002</v>
          </cell>
          <cell r="U73">
            <v>4.4000000000000004</v>
          </cell>
          <cell r="V73">
            <v>0</v>
          </cell>
          <cell r="W73">
            <v>4.4000000000000004</v>
          </cell>
          <cell r="X73">
            <v>9.9000000000000199E-2</v>
          </cell>
          <cell r="Y73">
            <v>4.4000000000000004</v>
          </cell>
          <cell r="Z73">
            <v>0</v>
          </cell>
          <cell r="AA73">
            <v>4.4000000000000004</v>
          </cell>
          <cell r="AB73">
            <v>4.37</v>
          </cell>
          <cell r="AC73">
            <v>0</v>
          </cell>
          <cell r="AD73">
            <v>4.37</v>
          </cell>
          <cell r="AE73">
            <v>4.5</v>
          </cell>
          <cell r="AF73">
            <v>0</v>
          </cell>
          <cell r="AG73">
            <v>4.5</v>
          </cell>
          <cell r="AH73">
            <v>3648.9</v>
          </cell>
          <cell r="AI73">
            <v>5734.7</v>
          </cell>
          <cell r="AJ73">
            <v>1849.35</v>
          </cell>
          <cell r="AK73">
            <v>5734.7</v>
          </cell>
          <cell r="AL73">
            <v>1849.35</v>
          </cell>
          <cell r="AM73">
            <v>7584.0499999999993</v>
          </cell>
          <cell r="AN73">
            <v>3935.1499999999992</v>
          </cell>
          <cell r="AQ73">
            <v>15945.693000000001</v>
          </cell>
          <cell r="AR73">
            <v>33142.298499999997</v>
          </cell>
          <cell r="AS73">
            <v>0</v>
          </cell>
          <cell r="AT73">
            <v>34128.224999999999</v>
          </cell>
          <cell r="AU73">
            <v>34128.224999999999</v>
          </cell>
          <cell r="AW73">
            <v>481.95000000000005</v>
          </cell>
          <cell r="AX73">
            <v>1557.05</v>
          </cell>
          <cell r="AY73">
            <v>1557.05</v>
          </cell>
          <cell r="AZ73">
            <v>2674.8225000000002</v>
          </cell>
          <cell r="BA73">
            <v>8641.6274999999987</v>
          </cell>
          <cell r="BB73">
            <v>8890.7554999999993</v>
          </cell>
          <cell r="BC73">
            <v>8579.3455000000013</v>
          </cell>
          <cell r="BD73">
            <v>487.2</v>
          </cell>
          <cell r="BE73">
            <v>1765.1</v>
          </cell>
          <cell r="BF73">
            <v>1765.1</v>
          </cell>
          <cell r="BG73">
            <v>852.6</v>
          </cell>
          <cell r="BH73">
            <v>3088.9249999999997</v>
          </cell>
          <cell r="BI73">
            <v>3035.9719999999998</v>
          </cell>
          <cell r="BJ73">
            <v>2735.9049999999997</v>
          </cell>
          <cell r="BK73">
            <v>19473.1155</v>
          </cell>
        </row>
        <row r="74">
          <cell r="A74">
            <v>540550</v>
          </cell>
          <cell r="C74" t="str">
            <v>Inkspots Early Years</v>
          </cell>
          <cell r="D74" t="str">
            <v>Pre School</v>
          </cell>
          <cell r="J74">
            <v>0</v>
          </cell>
          <cell r="K74">
            <v>3.7</v>
          </cell>
          <cell r="L74">
            <v>4.3010000000000002</v>
          </cell>
          <cell r="M74">
            <v>0</v>
          </cell>
          <cell r="N74">
            <v>4.3010000000000002</v>
          </cell>
          <cell r="O74">
            <v>0.60099999999999998</v>
          </cell>
          <cell r="P74">
            <v>0.16243243243243241</v>
          </cell>
          <cell r="Q74">
            <v>3.8110000000000004</v>
          </cell>
          <cell r="R74">
            <v>4.3010000000000002</v>
          </cell>
          <cell r="S74">
            <v>4.07</v>
          </cell>
          <cell r="T74">
            <v>4.07</v>
          </cell>
          <cell r="U74">
            <v>4.4000000000000004</v>
          </cell>
          <cell r="V74">
            <v>0</v>
          </cell>
          <cell r="W74">
            <v>4.4000000000000004</v>
          </cell>
          <cell r="X74">
            <v>0.33000000000000007</v>
          </cell>
          <cell r="Y74">
            <v>4.4000000000000004</v>
          </cell>
          <cell r="Z74">
            <v>0</v>
          </cell>
          <cell r="AA74">
            <v>4.4000000000000004</v>
          </cell>
          <cell r="AB74">
            <v>4.37</v>
          </cell>
          <cell r="AC74">
            <v>0</v>
          </cell>
          <cell r="AD74">
            <v>4.37</v>
          </cell>
          <cell r="AE74">
            <v>4.5</v>
          </cell>
          <cell r="AF74">
            <v>0</v>
          </cell>
          <cell r="AG74">
            <v>4.5</v>
          </cell>
          <cell r="AH74">
            <v>3148.7999999999997</v>
          </cell>
          <cell r="AI74">
            <v>1668</v>
          </cell>
          <cell r="AJ74">
            <v>508.79999999999995</v>
          </cell>
          <cell r="AK74">
            <v>1668</v>
          </cell>
          <cell r="AL74">
            <v>508.79999999999995</v>
          </cell>
          <cell r="AM74">
            <v>2176.8000000000002</v>
          </cell>
          <cell r="AN74">
            <v>-971.99999999999955</v>
          </cell>
          <cell r="AQ74">
            <v>13760.255999999999</v>
          </cell>
          <cell r="AR74">
            <v>9512.6160000000018</v>
          </cell>
          <cell r="AS74">
            <v>0</v>
          </cell>
          <cell r="AT74">
            <v>9795.6</v>
          </cell>
          <cell r="AU74">
            <v>9795.6</v>
          </cell>
          <cell r="AW74">
            <v>0</v>
          </cell>
          <cell r="AX74">
            <v>0</v>
          </cell>
          <cell r="AY74">
            <v>0</v>
          </cell>
          <cell r="AZ74">
            <v>0</v>
          </cell>
          <cell r="BA74">
            <v>0</v>
          </cell>
          <cell r="BB74">
            <v>0</v>
          </cell>
          <cell r="BC74">
            <v>0</v>
          </cell>
          <cell r="BD74">
            <v>735</v>
          </cell>
          <cell r="BE74">
            <v>366</v>
          </cell>
          <cell r="BF74">
            <v>366</v>
          </cell>
          <cell r="BG74">
            <v>1286.25</v>
          </cell>
          <cell r="BH74">
            <v>640.5</v>
          </cell>
          <cell r="BI74">
            <v>629.52</v>
          </cell>
          <cell r="BJ74">
            <v>567.30000000000007</v>
          </cell>
          <cell r="BK74">
            <v>15046.505999999999</v>
          </cell>
        </row>
        <row r="75">
          <cell r="A75">
            <v>654421</v>
          </cell>
          <cell r="C75" t="str">
            <v>Jacqueline Campion</v>
          </cell>
          <cell r="D75" t="str">
            <v>Childminder</v>
          </cell>
          <cell r="J75">
            <v>0</v>
          </cell>
          <cell r="K75">
            <v>3.7</v>
          </cell>
          <cell r="L75">
            <v>4.3010000000000002</v>
          </cell>
          <cell r="M75">
            <v>0</v>
          </cell>
          <cell r="N75">
            <v>4.3010000000000002</v>
          </cell>
          <cell r="O75">
            <v>0.60099999999999998</v>
          </cell>
          <cell r="P75">
            <v>0.16243243243243241</v>
          </cell>
          <cell r="Q75">
            <v>3.8110000000000004</v>
          </cell>
          <cell r="R75">
            <v>4.3010000000000002</v>
          </cell>
          <cell r="S75">
            <v>4.07</v>
          </cell>
          <cell r="T75">
            <v>4.07</v>
          </cell>
          <cell r="U75">
            <v>4.4000000000000004</v>
          </cell>
          <cell r="V75">
            <v>0</v>
          </cell>
          <cell r="W75">
            <v>4.4000000000000004</v>
          </cell>
          <cell r="X75">
            <v>0.33000000000000007</v>
          </cell>
          <cell r="Y75">
            <v>4.4000000000000004</v>
          </cell>
          <cell r="Z75">
            <v>0</v>
          </cell>
          <cell r="AA75">
            <v>4.4000000000000004</v>
          </cell>
          <cell r="AB75">
            <v>4.37</v>
          </cell>
          <cell r="AC75">
            <v>0</v>
          </cell>
          <cell r="AD75">
            <v>4.37</v>
          </cell>
          <cell r="AE75">
            <v>4.5</v>
          </cell>
          <cell r="AF75">
            <v>0</v>
          </cell>
          <cell r="AG75">
            <v>4.5</v>
          </cell>
          <cell r="AH75">
            <v>520</v>
          </cell>
          <cell r="AI75">
            <v>753</v>
          </cell>
          <cell r="AJ75">
            <v>447.8</v>
          </cell>
          <cell r="AK75">
            <v>753</v>
          </cell>
          <cell r="AL75">
            <v>447.8</v>
          </cell>
          <cell r="AM75">
            <v>1200.8</v>
          </cell>
          <cell r="AN75">
            <v>680.8</v>
          </cell>
          <cell r="AQ75">
            <v>2272.4</v>
          </cell>
          <cell r="AR75">
            <v>5247.4960000000001</v>
          </cell>
          <cell r="AS75">
            <v>0</v>
          </cell>
          <cell r="AT75">
            <v>5403.5999999999995</v>
          </cell>
          <cell r="AU75">
            <v>5403.5999999999995</v>
          </cell>
          <cell r="AW75">
            <v>177.00000000000003</v>
          </cell>
          <cell r="AX75">
            <v>0</v>
          </cell>
          <cell r="AY75">
            <v>0</v>
          </cell>
          <cell r="AZ75">
            <v>982.35000000000014</v>
          </cell>
          <cell r="BA75">
            <v>0</v>
          </cell>
          <cell r="BB75">
            <v>0</v>
          </cell>
          <cell r="BC75">
            <v>0</v>
          </cell>
          <cell r="BD75">
            <v>0</v>
          </cell>
          <cell r="BE75">
            <v>0</v>
          </cell>
          <cell r="BF75">
            <v>0</v>
          </cell>
          <cell r="BG75">
            <v>0</v>
          </cell>
          <cell r="BH75">
            <v>0</v>
          </cell>
          <cell r="BI75">
            <v>0</v>
          </cell>
          <cell r="BJ75">
            <v>0</v>
          </cell>
          <cell r="BK75">
            <v>3254.75</v>
          </cell>
        </row>
        <row r="76">
          <cell r="A76">
            <v>654406</v>
          </cell>
          <cell r="C76" t="str">
            <v>Jacqueline Dainton</v>
          </cell>
          <cell r="D76" t="str">
            <v>Childminder</v>
          </cell>
          <cell r="K76">
            <v>3.7</v>
          </cell>
          <cell r="S76">
            <v>0</v>
          </cell>
          <cell r="U76">
            <v>4.4000000000000004</v>
          </cell>
          <cell r="V76">
            <v>0</v>
          </cell>
          <cell r="W76">
            <v>4.4000000000000004</v>
          </cell>
          <cell r="X76">
            <v>4.4000000000000004</v>
          </cell>
          <cell r="Y76">
            <v>4.4000000000000004</v>
          </cell>
          <cell r="Z76">
            <v>0</v>
          </cell>
          <cell r="AA76">
            <v>4.4000000000000004</v>
          </cell>
          <cell r="AB76">
            <v>4.37</v>
          </cell>
          <cell r="AC76">
            <v>0</v>
          </cell>
          <cell r="AD76">
            <v>4.37</v>
          </cell>
          <cell r="AE76">
            <v>4.5</v>
          </cell>
          <cell r="AF76">
            <v>0</v>
          </cell>
          <cell r="AG76">
            <v>4.5</v>
          </cell>
          <cell r="AH76">
            <v>2284.6</v>
          </cell>
          <cell r="AI76">
            <v>670.5</v>
          </cell>
          <cell r="AJ76">
            <v>549.9</v>
          </cell>
          <cell r="AK76">
            <v>670.5</v>
          </cell>
          <cell r="AL76">
            <v>549.9</v>
          </cell>
          <cell r="AM76">
            <v>1220.4000000000001</v>
          </cell>
          <cell r="AN76">
            <v>-1064.1999999999998</v>
          </cell>
          <cell r="AQ76">
            <v>9983.7019999999993</v>
          </cell>
          <cell r="AR76">
            <v>5333.1480000000001</v>
          </cell>
          <cell r="AS76">
            <v>0</v>
          </cell>
          <cell r="AT76">
            <v>5491.8</v>
          </cell>
          <cell r="AU76">
            <v>5491.8</v>
          </cell>
          <cell r="AW76">
            <v>0</v>
          </cell>
          <cell r="AX76">
            <v>0</v>
          </cell>
          <cell r="AY76">
            <v>0</v>
          </cell>
          <cell r="AZ76">
            <v>0</v>
          </cell>
          <cell r="BA76">
            <v>0</v>
          </cell>
          <cell r="BB76">
            <v>0</v>
          </cell>
          <cell r="BC76">
            <v>0</v>
          </cell>
          <cell r="BD76">
            <v>0</v>
          </cell>
          <cell r="BE76">
            <v>0</v>
          </cell>
          <cell r="BF76">
            <v>0</v>
          </cell>
          <cell r="BG76">
            <v>0</v>
          </cell>
          <cell r="BH76">
            <v>0</v>
          </cell>
          <cell r="BI76">
            <v>0</v>
          </cell>
          <cell r="BJ76">
            <v>0</v>
          </cell>
          <cell r="BK76">
            <v>9983.7019999999993</v>
          </cell>
        </row>
        <row r="77">
          <cell r="A77">
            <v>654418</v>
          </cell>
          <cell r="C77" t="str">
            <v>Jacqueline Goddard</v>
          </cell>
          <cell r="D77" t="str">
            <v>Childminder</v>
          </cell>
          <cell r="J77">
            <v>0</v>
          </cell>
          <cell r="K77">
            <v>3.7</v>
          </cell>
          <cell r="L77">
            <v>4.3010000000000002</v>
          </cell>
          <cell r="M77">
            <v>0</v>
          </cell>
          <cell r="N77">
            <v>4.3010000000000002</v>
          </cell>
          <cell r="O77">
            <v>0.60099999999999998</v>
          </cell>
          <cell r="P77">
            <v>0.16243243243243241</v>
          </cell>
          <cell r="Q77">
            <v>3.8110000000000004</v>
          </cell>
          <cell r="R77">
            <v>4.3010000000000002</v>
          </cell>
          <cell r="S77">
            <v>4.07</v>
          </cell>
          <cell r="T77">
            <v>4.07</v>
          </cell>
          <cell r="U77">
            <v>4.4000000000000004</v>
          </cell>
          <cell r="V77">
            <v>0</v>
          </cell>
          <cell r="W77">
            <v>4.4000000000000004</v>
          </cell>
          <cell r="X77">
            <v>0.33000000000000007</v>
          </cell>
          <cell r="Y77">
            <v>4.4000000000000004</v>
          </cell>
          <cell r="Z77">
            <v>0</v>
          </cell>
          <cell r="AA77">
            <v>4.4000000000000004</v>
          </cell>
          <cell r="AB77">
            <v>4.37</v>
          </cell>
          <cell r="AC77">
            <v>0</v>
          </cell>
          <cell r="AD77">
            <v>4.37</v>
          </cell>
          <cell r="AE77">
            <v>4.5</v>
          </cell>
          <cell r="AF77">
            <v>0</v>
          </cell>
          <cell r="AG77">
            <v>4.5</v>
          </cell>
          <cell r="AH77">
            <v>0</v>
          </cell>
          <cell r="AI77">
            <v>0</v>
          </cell>
          <cell r="AJ77">
            <v>0</v>
          </cell>
          <cell r="AK77">
            <v>0</v>
          </cell>
          <cell r="AL77">
            <v>0</v>
          </cell>
          <cell r="AM77">
            <v>0</v>
          </cell>
          <cell r="AN77">
            <v>0</v>
          </cell>
          <cell r="AQ77">
            <v>0</v>
          </cell>
          <cell r="AR77">
            <v>0</v>
          </cell>
          <cell r="AS77">
            <v>0</v>
          </cell>
          <cell r="AT77">
            <v>0</v>
          </cell>
          <cell r="AU77">
            <v>0</v>
          </cell>
          <cell r="AW77">
            <v>0</v>
          </cell>
          <cell r="AX77">
            <v>0</v>
          </cell>
          <cell r="AY77">
            <v>0</v>
          </cell>
          <cell r="AZ77">
            <v>0</v>
          </cell>
          <cell r="BA77">
            <v>0</v>
          </cell>
          <cell r="BB77">
            <v>0</v>
          </cell>
          <cell r="BC77">
            <v>0</v>
          </cell>
          <cell r="BD77">
            <v>0</v>
          </cell>
          <cell r="BE77">
            <v>0</v>
          </cell>
          <cell r="BF77">
            <v>0</v>
          </cell>
          <cell r="BG77">
            <v>0</v>
          </cell>
          <cell r="BH77">
            <v>0</v>
          </cell>
          <cell r="BI77">
            <v>0</v>
          </cell>
          <cell r="BJ77">
            <v>0</v>
          </cell>
          <cell r="BK77">
            <v>0</v>
          </cell>
        </row>
        <row r="78">
          <cell r="A78">
            <v>654451</v>
          </cell>
          <cell r="B78" t="str">
            <v>Jan Dickety</v>
          </cell>
          <cell r="C78" t="str">
            <v>Jan Dickety</v>
          </cell>
          <cell r="D78" t="str">
            <v>Childminder</v>
          </cell>
          <cell r="K78">
            <v>3.7</v>
          </cell>
          <cell r="L78">
            <v>4.3010000000000002</v>
          </cell>
          <cell r="M78">
            <v>0</v>
          </cell>
          <cell r="N78">
            <v>4.3010000000000002</v>
          </cell>
          <cell r="O78">
            <v>0.60099999999999998</v>
          </cell>
          <cell r="P78">
            <v>0.16243243243243241</v>
          </cell>
          <cell r="R78">
            <v>4.3010000000000002</v>
          </cell>
          <cell r="S78">
            <v>4.07</v>
          </cell>
          <cell r="T78">
            <v>4.07</v>
          </cell>
          <cell r="U78">
            <v>4.4000000000000004</v>
          </cell>
          <cell r="V78">
            <v>0</v>
          </cell>
          <cell r="W78">
            <v>4.4000000000000004</v>
          </cell>
          <cell r="X78">
            <v>0.33000000000000007</v>
          </cell>
          <cell r="Y78">
            <v>4.4000000000000004</v>
          </cell>
          <cell r="Z78">
            <v>0</v>
          </cell>
          <cell r="AA78">
            <v>4.4000000000000004</v>
          </cell>
          <cell r="AB78">
            <v>4.37</v>
          </cell>
          <cell r="AC78">
            <v>0</v>
          </cell>
          <cell r="AD78">
            <v>4.37</v>
          </cell>
          <cell r="AE78">
            <v>4.5</v>
          </cell>
          <cell r="AF78">
            <v>0</v>
          </cell>
          <cell r="AG78">
            <v>4.5</v>
          </cell>
          <cell r="AH78">
            <v>235.99999999999997</v>
          </cell>
          <cell r="AI78">
            <v>171</v>
          </cell>
          <cell r="AJ78">
            <v>171</v>
          </cell>
          <cell r="AK78">
            <v>171</v>
          </cell>
          <cell r="AL78">
            <v>171</v>
          </cell>
          <cell r="AM78">
            <v>342</v>
          </cell>
          <cell r="AN78">
            <v>106.00000000000003</v>
          </cell>
          <cell r="AQ78">
            <v>1031.32</v>
          </cell>
          <cell r="AR78">
            <v>1494.54</v>
          </cell>
          <cell r="AS78">
            <v>0</v>
          </cell>
          <cell r="AT78">
            <v>1539</v>
          </cell>
          <cell r="AU78">
            <v>1539</v>
          </cell>
          <cell r="AW78">
            <v>0</v>
          </cell>
          <cell r="AX78">
            <v>0</v>
          </cell>
          <cell r="AY78">
            <v>0</v>
          </cell>
          <cell r="AZ78">
            <v>0</v>
          </cell>
          <cell r="BA78">
            <v>0</v>
          </cell>
          <cell r="BB78">
            <v>0</v>
          </cell>
          <cell r="BC78">
            <v>0</v>
          </cell>
          <cell r="BD78">
            <v>0</v>
          </cell>
          <cell r="BE78">
            <v>0</v>
          </cell>
          <cell r="BF78">
            <v>0</v>
          </cell>
          <cell r="BG78">
            <v>0</v>
          </cell>
          <cell r="BH78">
            <v>0</v>
          </cell>
          <cell r="BI78">
            <v>0</v>
          </cell>
          <cell r="BJ78">
            <v>0</v>
          </cell>
          <cell r="BK78">
            <v>1031.32</v>
          </cell>
        </row>
        <row r="79">
          <cell r="A79">
            <v>654399</v>
          </cell>
          <cell r="C79" t="str">
            <v>Janes House Montessori</v>
          </cell>
          <cell r="D79" t="str">
            <v>Pre School</v>
          </cell>
          <cell r="J79">
            <v>0.38</v>
          </cell>
          <cell r="K79">
            <v>4.08</v>
          </cell>
          <cell r="L79">
            <v>4.3010000000000002</v>
          </cell>
          <cell r="M79">
            <v>0</v>
          </cell>
          <cell r="N79">
            <v>4.3010000000000002</v>
          </cell>
          <cell r="O79">
            <v>0.22100000000000009</v>
          </cell>
          <cell r="P79">
            <v>5.4166666666666689E-2</v>
          </cell>
          <cell r="Q79">
            <v>4.2023999999999999</v>
          </cell>
          <cell r="R79">
            <v>4.3010000000000002</v>
          </cell>
          <cell r="S79">
            <v>4.3010000000000002</v>
          </cell>
          <cell r="T79">
            <v>4.3010000000000002</v>
          </cell>
          <cell r="U79">
            <v>4.4000000000000004</v>
          </cell>
          <cell r="V79">
            <v>0</v>
          </cell>
          <cell r="W79">
            <v>4.4000000000000004</v>
          </cell>
          <cell r="X79">
            <v>9.9000000000000199E-2</v>
          </cell>
          <cell r="Y79">
            <v>4.4000000000000004</v>
          </cell>
          <cell r="Z79">
            <v>0</v>
          </cell>
          <cell r="AA79">
            <v>4.4000000000000004</v>
          </cell>
          <cell r="AB79">
            <v>4.37</v>
          </cell>
          <cell r="AC79">
            <v>0</v>
          </cell>
          <cell r="AD79">
            <v>4.37</v>
          </cell>
          <cell r="AE79">
            <v>4.5</v>
          </cell>
          <cell r="AF79">
            <v>0</v>
          </cell>
          <cell r="AG79">
            <v>4.5</v>
          </cell>
          <cell r="AH79">
            <v>11460.8</v>
          </cell>
          <cell r="AI79">
            <v>11617.5</v>
          </cell>
          <cell r="AJ79">
            <v>385</v>
          </cell>
          <cell r="AK79">
            <v>11617.5</v>
          </cell>
          <cell r="AL79">
            <v>385</v>
          </cell>
          <cell r="AM79">
            <v>12002.5</v>
          </cell>
          <cell r="AN79">
            <v>541.70000000000073</v>
          </cell>
          <cell r="AQ79">
            <v>50083.695999999996</v>
          </cell>
          <cell r="AR79">
            <v>52450.925000000003</v>
          </cell>
          <cell r="AS79">
            <v>0</v>
          </cell>
          <cell r="AT79">
            <v>54011.25</v>
          </cell>
          <cell r="AU79">
            <v>54011.25</v>
          </cell>
          <cell r="AW79">
            <v>683.60000000000014</v>
          </cell>
          <cell r="AX79">
            <v>485.4</v>
          </cell>
          <cell r="AY79">
            <v>485.4</v>
          </cell>
          <cell r="AZ79">
            <v>3793.9800000000005</v>
          </cell>
          <cell r="BA79">
            <v>2693.97</v>
          </cell>
          <cell r="BB79">
            <v>2771.634</v>
          </cell>
          <cell r="BC79">
            <v>2674.5540000000001</v>
          </cell>
          <cell r="BD79">
            <v>393</v>
          </cell>
          <cell r="BE79">
            <v>700.8</v>
          </cell>
          <cell r="BF79">
            <v>700.8</v>
          </cell>
          <cell r="BG79">
            <v>687.75</v>
          </cell>
          <cell r="BH79">
            <v>1226.3999999999999</v>
          </cell>
          <cell r="BI79">
            <v>1205.376</v>
          </cell>
          <cell r="BJ79">
            <v>1086.24</v>
          </cell>
          <cell r="BK79">
            <v>54565.425999999999</v>
          </cell>
        </row>
        <row r="80">
          <cell r="A80">
            <v>654458</v>
          </cell>
          <cell r="B80" t="str">
            <v>Janet May</v>
          </cell>
          <cell r="C80" t="str">
            <v>Janet May</v>
          </cell>
          <cell r="D80" t="str">
            <v>Childminder</v>
          </cell>
          <cell r="K80">
            <v>3.7</v>
          </cell>
          <cell r="L80">
            <v>4.3010000000000002</v>
          </cell>
          <cell r="M80">
            <v>0</v>
          </cell>
          <cell r="N80">
            <v>4.3010000000000002</v>
          </cell>
          <cell r="O80">
            <v>0.60099999999999998</v>
          </cell>
          <cell r="P80">
            <v>0.16243243243243241</v>
          </cell>
          <cell r="R80">
            <v>4.3010000000000002</v>
          </cell>
          <cell r="S80">
            <v>4.07</v>
          </cell>
          <cell r="T80">
            <v>4.07</v>
          </cell>
          <cell r="U80">
            <v>4.4000000000000004</v>
          </cell>
          <cell r="V80">
            <v>0</v>
          </cell>
          <cell r="W80">
            <v>4.4000000000000004</v>
          </cell>
          <cell r="X80">
            <v>0.33000000000000007</v>
          </cell>
          <cell r="Y80">
            <v>4.4000000000000004</v>
          </cell>
          <cell r="Z80">
            <v>0</v>
          </cell>
          <cell r="AA80">
            <v>4.4000000000000004</v>
          </cell>
          <cell r="AB80">
            <v>4.37</v>
          </cell>
          <cell r="AC80">
            <v>0</v>
          </cell>
          <cell r="AD80">
            <v>4.37</v>
          </cell>
          <cell r="AE80">
            <v>4.5</v>
          </cell>
          <cell r="AF80">
            <v>0</v>
          </cell>
          <cell r="AG80">
            <v>4.5</v>
          </cell>
          <cell r="AH80">
            <v>632.4</v>
          </cell>
          <cell r="AI80">
            <v>0</v>
          </cell>
          <cell r="AJ80">
            <v>73.2</v>
          </cell>
          <cell r="AK80">
            <v>0</v>
          </cell>
          <cell r="AL80">
            <v>73.2</v>
          </cell>
          <cell r="AM80">
            <v>73.2</v>
          </cell>
          <cell r="AN80">
            <v>-559.19999999999993</v>
          </cell>
          <cell r="AQ80">
            <v>2763.5880000000002</v>
          </cell>
          <cell r="AR80">
            <v>319.88400000000001</v>
          </cell>
          <cell r="AS80">
            <v>0</v>
          </cell>
          <cell r="AT80">
            <v>329.40000000000003</v>
          </cell>
          <cell r="AU80">
            <v>329.40000000000003</v>
          </cell>
          <cell r="AW80">
            <v>0</v>
          </cell>
          <cell r="AX80">
            <v>0</v>
          </cell>
          <cell r="AY80">
            <v>0</v>
          </cell>
          <cell r="AZ80">
            <v>0</v>
          </cell>
          <cell r="BA80">
            <v>0</v>
          </cell>
          <cell r="BB80">
            <v>0</v>
          </cell>
          <cell r="BC80">
            <v>0</v>
          </cell>
          <cell r="BD80">
            <v>0</v>
          </cell>
          <cell r="BE80">
            <v>0</v>
          </cell>
          <cell r="BF80">
            <v>0</v>
          </cell>
          <cell r="BG80">
            <v>0</v>
          </cell>
          <cell r="BH80">
            <v>0</v>
          </cell>
          <cell r="BI80">
            <v>0</v>
          </cell>
          <cell r="BJ80">
            <v>0</v>
          </cell>
          <cell r="BK80">
            <v>2763.5880000000002</v>
          </cell>
        </row>
        <row r="81">
          <cell r="A81">
            <v>654427</v>
          </cell>
          <cell r="C81" t="str">
            <v>Jenni Jackson</v>
          </cell>
          <cell r="D81" t="str">
            <v>Childminder</v>
          </cell>
          <cell r="K81">
            <v>3.7</v>
          </cell>
          <cell r="L81">
            <v>4.3010000000000002</v>
          </cell>
          <cell r="M81">
            <v>0</v>
          </cell>
          <cell r="N81">
            <v>4.3010000000000002</v>
          </cell>
          <cell r="O81">
            <v>0.60099999999999998</v>
          </cell>
          <cell r="P81">
            <v>0.16243243243243241</v>
          </cell>
          <cell r="R81">
            <v>4.3010000000000002</v>
          </cell>
          <cell r="S81">
            <v>4.07</v>
          </cell>
          <cell r="T81">
            <v>4.07</v>
          </cell>
          <cell r="U81">
            <v>4.4000000000000004</v>
          </cell>
          <cell r="V81">
            <v>0</v>
          </cell>
          <cell r="W81">
            <v>4.4000000000000004</v>
          </cell>
          <cell r="X81">
            <v>0.33000000000000007</v>
          </cell>
          <cell r="Y81">
            <v>4.4000000000000004</v>
          </cell>
          <cell r="Z81">
            <v>0</v>
          </cell>
          <cell r="AA81">
            <v>4.4000000000000004</v>
          </cell>
          <cell r="AB81">
            <v>4.37</v>
          </cell>
          <cell r="AC81">
            <v>0</v>
          </cell>
          <cell r="AD81">
            <v>4.37</v>
          </cell>
          <cell r="AE81">
            <v>4.5</v>
          </cell>
          <cell r="AF81">
            <v>0</v>
          </cell>
          <cell r="AG81">
            <v>4.5</v>
          </cell>
          <cell r="AH81">
            <v>1932</v>
          </cell>
          <cell r="AI81">
            <v>1152</v>
          </cell>
          <cell r="AJ81">
            <v>1022.4</v>
          </cell>
          <cell r="AK81">
            <v>1152</v>
          </cell>
          <cell r="AL81">
            <v>1022.4</v>
          </cell>
          <cell r="AM81">
            <v>2174.4</v>
          </cell>
          <cell r="AN81">
            <v>242.40000000000009</v>
          </cell>
          <cell r="AQ81">
            <v>8442.84</v>
          </cell>
          <cell r="AR81">
            <v>9502.1280000000006</v>
          </cell>
          <cell r="AS81">
            <v>0</v>
          </cell>
          <cell r="AT81">
            <v>9784.8000000000011</v>
          </cell>
          <cell r="AU81">
            <v>9784.8000000000011</v>
          </cell>
          <cell r="AW81">
            <v>0</v>
          </cell>
          <cell r="AX81">
            <v>0</v>
          </cell>
          <cell r="AY81">
            <v>0</v>
          </cell>
          <cell r="AZ81">
            <v>0</v>
          </cell>
          <cell r="BA81">
            <v>0</v>
          </cell>
          <cell r="BB81">
            <v>0</v>
          </cell>
          <cell r="BC81">
            <v>0</v>
          </cell>
          <cell r="BD81">
            <v>0</v>
          </cell>
          <cell r="BE81">
            <v>0</v>
          </cell>
          <cell r="BF81">
            <v>0</v>
          </cell>
          <cell r="BG81">
            <v>0</v>
          </cell>
          <cell r="BH81">
            <v>0</v>
          </cell>
          <cell r="BI81">
            <v>0</v>
          </cell>
          <cell r="BJ81">
            <v>0</v>
          </cell>
          <cell r="BK81">
            <v>8442.84</v>
          </cell>
        </row>
        <row r="82">
          <cell r="A82">
            <v>654472</v>
          </cell>
          <cell r="C82" t="str">
            <v>Jennifer Green</v>
          </cell>
          <cell r="D82" t="str">
            <v>Childminder</v>
          </cell>
          <cell r="K82">
            <v>3.7</v>
          </cell>
          <cell r="L82">
            <v>4.3010000000000002</v>
          </cell>
          <cell r="M82">
            <v>0</v>
          </cell>
          <cell r="N82">
            <v>4.3010000000000002</v>
          </cell>
          <cell r="O82">
            <v>0.60099999999999998</v>
          </cell>
          <cell r="P82">
            <v>0.16243243243243241</v>
          </cell>
          <cell r="R82">
            <v>4.3010000000000002</v>
          </cell>
          <cell r="S82">
            <v>4.07</v>
          </cell>
          <cell r="T82">
            <v>4.07</v>
          </cell>
          <cell r="U82">
            <v>4.4000000000000004</v>
          </cell>
          <cell r="V82">
            <v>0</v>
          </cell>
          <cell r="W82">
            <v>4.4000000000000004</v>
          </cell>
          <cell r="X82">
            <v>0.33000000000000007</v>
          </cell>
          <cell r="Y82">
            <v>4.4000000000000004</v>
          </cell>
          <cell r="Z82">
            <v>0</v>
          </cell>
          <cell r="AA82">
            <v>4.4000000000000004</v>
          </cell>
          <cell r="AB82">
            <v>4.37</v>
          </cell>
          <cell r="AC82">
            <v>0</v>
          </cell>
          <cell r="AD82">
            <v>4.37</v>
          </cell>
          <cell r="AE82">
            <v>4.5</v>
          </cell>
          <cell r="AF82">
            <v>0</v>
          </cell>
          <cell r="AG82">
            <v>4.5</v>
          </cell>
          <cell r="AH82">
            <v>967.20000000000016</v>
          </cell>
          <cell r="AI82">
            <v>538.20000000000005</v>
          </cell>
          <cell r="AJ82">
            <v>36.6</v>
          </cell>
          <cell r="AK82">
            <v>538.20000000000005</v>
          </cell>
          <cell r="AL82">
            <v>36.6</v>
          </cell>
          <cell r="AM82">
            <v>574.80000000000007</v>
          </cell>
          <cell r="AN82">
            <v>-392.40000000000009</v>
          </cell>
          <cell r="AQ82">
            <v>4226.6640000000007</v>
          </cell>
          <cell r="AR82">
            <v>2511.8760000000002</v>
          </cell>
          <cell r="AS82">
            <v>0</v>
          </cell>
          <cell r="AT82">
            <v>2586.6000000000004</v>
          </cell>
          <cell r="AU82">
            <v>2586.6000000000004</v>
          </cell>
          <cell r="AW82">
            <v>747.00000000000011</v>
          </cell>
          <cell r="AX82">
            <v>252.6</v>
          </cell>
          <cell r="AY82">
            <v>252.6</v>
          </cell>
          <cell r="AZ82">
            <v>4145.8500000000004</v>
          </cell>
          <cell r="BA82">
            <v>1401.9299999999998</v>
          </cell>
          <cell r="BB82">
            <v>1442.346</v>
          </cell>
          <cell r="BC82">
            <v>1391.8260000000002</v>
          </cell>
          <cell r="BD82">
            <v>0</v>
          </cell>
          <cell r="BE82">
            <v>43.2</v>
          </cell>
          <cell r="BF82">
            <v>43.2</v>
          </cell>
          <cell r="BG82">
            <v>0</v>
          </cell>
          <cell r="BH82">
            <v>75.600000000000009</v>
          </cell>
          <cell r="BI82">
            <v>74.304000000000002</v>
          </cell>
          <cell r="BJ82">
            <v>66.960000000000008</v>
          </cell>
          <cell r="BK82">
            <v>8372.514000000001</v>
          </cell>
        </row>
        <row r="83">
          <cell r="A83">
            <v>654466</v>
          </cell>
          <cell r="C83" t="str">
            <v>Jennifer Sanders</v>
          </cell>
          <cell r="D83" t="str">
            <v>Childminder</v>
          </cell>
          <cell r="L83">
            <v>4.3010000000000002</v>
          </cell>
          <cell r="M83">
            <v>0</v>
          </cell>
          <cell r="N83">
            <v>4.3010000000000002</v>
          </cell>
          <cell r="R83">
            <v>4.3010000000000002</v>
          </cell>
          <cell r="S83">
            <v>4.3010000000000002</v>
          </cell>
          <cell r="T83">
            <v>4.3010000000000002</v>
          </cell>
          <cell r="U83">
            <v>4.4000000000000004</v>
          </cell>
          <cell r="V83">
            <v>0</v>
          </cell>
          <cell r="W83">
            <v>4.4000000000000004</v>
          </cell>
          <cell r="X83">
            <v>9.9000000000000199E-2</v>
          </cell>
          <cell r="Y83">
            <v>4.4000000000000004</v>
          </cell>
          <cell r="Z83">
            <v>0</v>
          </cell>
          <cell r="AA83">
            <v>4.4000000000000004</v>
          </cell>
          <cell r="AB83">
            <v>4.37</v>
          </cell>
          <cell r="AC83">
            <v>0</v>
          </cell>
          <cell r="AD83">
            <v>4.37</v>
          </cell>
          <cell r="AE83">
            <v>4.5</v>
          </cell>
          <cell r="AF83">
            <v>0</v>
          </cell>
          <cell r="AG83">
            <v>4.5</v>
          </cell>
          <cell r="AH83">
            <v>1700.4</v>
          </cell>
          <cell r="AI83">
            <v>1311</v>
          </cell>
          <cell r="AJ83">
            <v>1046.2</v>
          </cell>
          <cell r="AK83">
            <v>1311</v>
          </cell>
          <cell r="AL83">
            <v>875.2</v>
          </cell>
          <cell r="AM83">
            <v>2186.1999999999998</v>
          </cell>
          <cell r="AN83">
            <v>656.79999999999973</v>
          </cell>
          <cell r="AQ83">
            <v>7430.7480000000005</v>
          </cell>
          <cell r="AR83">
            <v>10300.964</v>
          </cell>
          <cell r="AS83">
            <v>0</v>
          </cell>
          <cell r="AT83">
            <v>9837.9</v>
          </cell>
          <cell r="AU83">
            <v>9837.9</v>
          </cell>
          <cell r="AW83">
            <v>324.00000000000006</v>
          </cell>
          <cell r="AX83">
            <v>0</v>
          </cell>
          <cell r="AY83">
            <v>0</v>
          </cell>
          <cell r="AZ83">
            <v>1798.2000000000003</v>
          </cell>
          <cell r="BA83">
            <v>0</v>
          </cell>
          <cell r="BB83">
            <v>0</v>
          </cell>
          <cell r="BC83">
            <v>0</v>
          </cell>
          <cell r="BD83">
            <v>0</v>
          </cell>
          <cell r="BE83">
            <v>0</v>
          </cell>
          <cell r="BF83">
            <v>0</v>
          </cell>
          <cell r="BG83">
            <v>0</v>
          </cell>
          <cell r="BH83">
            <v>0</v>
          </cell>
          <cell r="BI83">
            <v>0</v>
          </cell>
          <cell r="BJ83">
            <v>0</v>
          </cell>
          <cell r="BK83">
            <v>9228.9480000000003</v>
          </cell>
        </row>
        <row r="84">
          <cell r="A84">
            <v>654398</v>
          </cell>
          <cell r="C84" t="str">
            <v>Jennifer Thearle</v>
          </cell>
          <cell r="D84" t="str">
            <v>Childminder</v>
          </cell>
          <cell r="U84">
            <v>4.4000000000000004</v>
          </cell>
          <cell r="V84">
            <v>0</v>
          </cell>
          <cell r="W84">
            <v>4.4000000000000004</v>
          </cell>
          <cell r="X84">
            <v>4.4000000000000004</v>
          </cell>
          <cell r="Y84">
            <v>4.4000000000000004</v>
          </cell>
          <cell r="Z84">
            <v>0</v>
          </cell>
          <cell r="AA84">
            <v>4.4000000000000004</v>
          </cell>
          <cell r="AB84">
            <v>4.37</v>
          </cell>
          <cell r="AC84">
            <v>0</v>
          </cell>
          <cell r="AD84">
            <v>4.37</v>
          </cell>
          <cell r="AE84">
            <v>4.5</v>
          </cell>
          <cell r="AF84">
            <v>0</v>
          </cell>
          <cell r="AG84">
            <v>4.5</v>
          </cell>
          <cell r="AH84">
            <v>1134</v>
          </cell>
          <cell r="AI84">
            <v>753</v>
          </cell>
          <cell r="AJ84">
            <v>753</v>
          </cell>
          <cell r="AK84">
            <v>753</v>
          </cell>
          <cell r="AL84">
            <v>753</v>
          </cell>
          <cell r="AM84">
            <v>1506</v>
          </cell>
          <cell r="AN84">
            <v>372</v>
          </cell>
          <cell r="AQ84">
            <v>4955.58</v>
          </cell>
          <cell r="AR84">
            <v>6581.22</v>
          </cell>
          <cell r="AS84">
            <v>0</v>
          </cell>
          <cell r="AT84">
            <v>6777</v>
          </cell>
          <cell r="AU84">
            <v>6777</v>
          </cell>
          <cell r="AW84">
            <v>0</v>
          </cell>
          <cell r="AX84">
            <v>0</v>
          </cell>
          <cell r="AY84">
            <v>0</v>
          </cell>
          <cell r="AZ84">
            <v>0</v>
          </cell>
          <cell r="BA84">
            <v>0</v>
          </cell>
          <cell r="BB84">
            <v>0</v>
          </cell>
          <cell r="BC84">
            <v>0</v>
          </cell>
          <cell r="BD84">
            <v>0</v>
          </cell>
          <cell r="BE84">
            <v>0</v>
          </cell>
          <cell r="BF84">
            <v>0</v>
          </cell>
          <cell r="BG84">
            <v>0</v>
          </cell>
          <cell r="BH84">
            <v>0</v>
          </cell>
          <cell r="BI84">
            <v>0</v>
          </cell>
          <cell r="BJ84">
            <v>0</v>
          </cell>
          <cell r="BK84">
            <v>4955.58</v>
          </cell>
        </row>
        <row r="85">
          <cell r="A85">
            <v>654396</v>
          </cell>
          <cell r="C85" t="str">
            <v>Joanna Herbert</v>
          </cell>
          <cell r="D85" t="str">
            <v>Childminder</v>
          </cell>
          <cell r="J85">
            <v>0</v>
          </cell>
          <cell r="K85">
            <v>3.7</v>
          </cell>
          <cell r="L85">
            <v>4.3010000000000002</v>
          </cell>
          <cell r="M85">
            <v>0</v>
          </cell>
          <cell r="N85">
            <v>4.3010000000000002</v>
          </cell>
          <cell r="O85">
            <v>0.60099999999999998</v>
          </cell>
          <cell r="P85">
            <v>0.16243243243243241</v>
          </cell>
          <cell r="Q85">
            <v>3.8110000000000004</v>
          </cell>
          <cell r="R85">
            <v>4.3010000000000002</v>
          </cell>
          <cell r="S85">
            <v>4.07</v>
          </cell>
          <cell r="T85">
            <v>4.07</v>
          </cell>
          <cell r="U85">
            <v>4.4000000000000004</v>
          </cell>
          <cell r="V85">
            <v>0</v>
          </cell>
          <cell r="W85">
            <v>4.4000000000000004</v>
          </cell>
          <cell r="X85">
            <v>0.33000000000000007</v>
          </cell>
          <cell r="Y85">
            <v>4.4000000000000004</v>
          </cell>
          <cell r="Z85">
            <v>0</v>
          </cell>
          <cell r="AA85">
            <v>4.4000000000000004</v>
          </cell>
          <cell r="AB85">
            <v>4.37</v>
          </cell>
          <cell r="AC85">
            <v>0</v>
          </cell>
          <cell r="AD85">
            <v>4.37</v>
          </cell>
          <cell r="AE85">
            <v>4.5</v>
          </cell>
          <cell r="AF85">
            <v>0</v>
          </cell>
          <cell r="AG85">
            <v>4.5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Q85">
            <v>0</v>
          </cell>
          <cell r="AR85">
            <v>0</v>
          </cell>
          <cell r="AS85">
            <v>0</v>
          </cell>
          <cell r="AT85">
            <v>0</v>
          </cell>
          <cell r="AU85">
            <v>0</v>
          </cell>
          <cell r="AW85">
            <v>0</v>
          </cell>
          <cell r="AX85">
            <v>0</v>
          </cell>
          <cell r="AY85">
            <v>0</v>
          </cell>
          <cell r="AZ85">
            <v>0</v>
          </cell>
          <cell r="BA85">
            <v>0</v>
          </cell>
          <cell r="BB85">
            <v>0</v>
          </cell>
          <cell r="BC85">
            <v>0</v>
          </cell>
          <cell r="BD85">
            <v>0</v>
          </cell>
          <cell r="BE85">
            <v>0</v>
          </cell>
          <cell r="BF85">
            <v>0</v>
          </cell>
          <cell r="BG85">
            <v>0</v>
          </cell>
          <cell r="BH85">
            <v>0</v>
          </cell>
          <cell r="BI85">
            <v>0</v>
          </cell>
          <cell r="BJ85">
            <v>0</v>
          </cell>
          <cell r="BK85">
            <v>0</v>
          </cell>
        </row>
        <row r="86">
          <cell r="A86">
            <v>654474</v>
          </cell>
          <cell r="C86" t="str">
            <v>Joanne Wernham</v>
          </cell>
          <cell r="D86" t="str">
            <v>Childminder</v>
          </cell>
          <cell r="K86">
            <v>3.7</v>
          </cell>
          <cell r="L86">
            <v>4.3010000000000002</v>
          </cell>
          <cell r="M86">
            <v>0</v>
          </cell>
          <cell r="N86">
            <v>4.3010000000000002</v>
          </cell>
          <cell r="O86">
            <v>0.60099999999999998</v>
          </cell>
          <cell r="P86">
            <v>0.16243243243243241</v>
          </cell>
          <cell r="R86">
            <v>4.3010000000000002</v>
          </cell>
          <cell r="S86">
            <v>4.07</v>
          </cell>
          <cell r="T86">
            <v>4.07</v>
          </cell>
          <cell r="U86">
            <v>4.4000000000000004</v>
          </cell>
          <cell r="V86">
            <v>0</v>
          </cell>
          <cell r="W86">
            <v>4.4000000000000004</v>
          </cell>
          <cell r="X86">
            <v>0.33000000000000007</v>
          </cell>
          <cell r="Y86">
            <v>4.4000000000000004</v>
          </cell>
          <cell r="Z86">
            <v>0</v>
          </cell>
          <cell r="AA86">
            <v>4.4000000000000004</v>
          </cell>
          <cell r="AB86">
            <v>4.37</v>
          </cell>
          <cell r="AC86">
            <v>0</v>
          </cell>
          <cell r="AD86">
            <v>4.37</v>
          </cell>
          <cell r="AE86">
            <v>4.5</v>
          </cell>
          <cell r="AF86">
            <v>0</v>
          </cell>
          <cell r="AG86">
            <v>4.5</v>
          </cell>
          <cell r="AH86">
            <v>424.8</v>
          </cell>
          <cell r="AI86">
            <v>741</v>
          </cell>
          <cell r="AJ86">
            <v>704.4</v>
          </cell>
          <cell r="AK86">
            <v>741</v>
          </cell>
          <cell r="AL86">
            <v>704.4</v>
          </cell>
          <cell r="AM86">
            <v>1445.4</v>
          </cell>
          <cell r="AN86">
            <v>1020.6000000000001</v>
          </cell>
          <cell r="AQ86">
            <v>1856.3760000000002</v>
          </cell>
          <cell r="AR86">
            <v>6316.3980000000001</v>
          </cell>
          <cell r="AS86">
            <v>0</v>
          </cell>
          <cell r="AT86">
            <v>6504.3</v>
          </cell>
          <cell r="AU86">
            <v>6504.3</v>
          </cell>
          <cell r="AW86">
            <v>0</v>
          </cell>
          <cell r="AX86">
            <v>0</v>
          </cell>
          <cell r="AY86">
            <v>0</v>
          </cell>
          <cell r="AZ86">
            <v>0</v>
          </cell>
          <cell r="BA86">
            <v>0</v>
          </cell>
          <cell r="BB86">
            <v>0</v>
          </cell>
          <cell r="BC86">
            <v>0</v>
          </cell>
          <cell r="BD86">
            <v>0</v>
          </cell>
          <cell r="BE86">
            <v>0</v>
          </cell>
          <cell r="BF86">
            <v>0</v>
          </cell>
          <cell r="BG86">
            <v>0</v>
          </cell>
          <cell r="BH86">
            <v>0</v>
          </cell>
          <cell r="BI86">
            <v>0</v>
          </cell>
          <cell r="BJ86">
            <v>0</v>
          </cell>
          <cell r="BK86">
            <v>1856.3760000000002</v>
          </cell>
        </row>
        <row r="87">
          <cell r="A87">
            <v>518927</v>
          </cell>
          <cell r="C87" t="str">
            <v>Jubilee Day Nursery</v>
          </cell>
          <cell r="D87" t="str">
            <v>Day Nursery/Ind School</v>
          </cell>
          <cell r="E87">
            <v>1</v>
          </cell>
          <cell r="F87">
            <v>1</v>
          </cell>
          <cell r="G87">
            <v>1</v>
          </cell>
          <cell r="H87">
            <v>1</v>
          </cell>
          <cell r="I87">
            <v>1</v>
          </cell>
          <cell r="J87">
            <v>0.94</v>
          </cell>
          <cell r="K87">
            <v>4.9000000000000004</v>
          </cell>
          <cell r="L87">
            <v>4.3010000000000002</v>
          </cell>
          <cell r="M87">
            <v>0.65780000000000005</v>
          </cell>
          <cell r="N87">
            <v>4.9588000000000001</v>
          </cell>
          <cell r="O87">
            <v>5.8799999999999741E-2</v>
          </cell>
          <cell r="P87">
            <v>1.1999999999999946E-2</v>
          </cell>
          <cell r="Q87">
            <v>4.9000000000000004</v>
          </cell>
          <cell r="R87">
            <v>4.9588000000000001</v>
          </cell>
          <cell r="S87">
            <v>4.9588000000000001</v>
          </cell>
          <cell r="T87">
            <v>4.9588000000000001</v>
          </cell>
          <cell r="U87">
            <v>4.4000000000000004</v>
          </cell>
          <cell r="V87">
            <v>0.66</v>
          </cell>
          <cell r="W87">
            <v>5.0600000000000005</v>
          </cell>
          <cell r="X87">
            <v>0.1012000000000004</v>
          </cell>
          <cell r="Y87">
            <v>4.4000000000000004</v>
          </cell>
          <cell r="Z87">
            <v>0.66</v>
          </cell>
          <cell r="AA87">
            <v>5.0600000000000005</v>
          </cell>
          <cell r="AB87">
            <v>4.37</v>
          </cell>
          <cell r="AC87">
            <v>0.63</v>
          </cell>
          <cell r="AD87">
            <v>5</v>
          </cell>
          <cell r="AE87">
            <v>4.5</v>
          </cell>
          <cell r="AF87">
            <v>0.63</v>
          </cell>
          <cell r="AG87">
            <v>5.13</v>
          </cell>
          <cell r="AH87">
            <v>59623.8</v>
          </cell>
          <cell r="AI87">
            <v>37911.9</v>
          </cell>
          <cell r="AJ87">
            <v>17984.7</v>
          </cell>
          <cell r="AK87">
            <v>37911.9</v>
          </cell>
          <cell r="AL87">
            <v>17984.7</v>
          </cell>
          <cell r="AM87">
            <v>55896.600000000006</v>
          </cell>
          <cell r="AN87">
            <v>-3727.1999999999971</v>
          </cell>
          <cell r="AQ87">
            <v>298119</v>
          </cell>
          <cell r="AR87">
            <v>279483</v>
          </cell>
          <cell r="AS87">
            <v>35214.858000000007</v>
          </cell>
          <cell r="AT87">
            <v>286749.55800000002</v>
          </cell>
          <cell r="AU87">
            <v>286749.55800000002</v>
          </cell>
          <cell r="AW87">
            <v>0</v>
          </cell>
          <cell r="AX87">
            <v>0</v>
          </cell>
          <cell r="AY87">
            <v>0</v>
          </cell>
          <cell r="AZ87">
            <v>0</v>
          </cell>
          <cell r="BA87">
            <v>0</v>
          </cell>
          <cell r="BB87">
            <v>0</v>
          </cell>
          <cell r="BC87">
            <v>0</v>
          </cell>
          <cell r="BD87">
            <v>0</v>
          </cell>
          <cell r="BE87">
            <v>0</v>
          </cell>
          <cell r="BF87">
            <v>0</v>
          </cell>
          <cell r="BG87">
            <v>0</v>
          </cell>
          <cell r="BH87">
            <v>0</v>
          </cell>
          <cell r="BI87">
            <v>0</v>
          </cell>
          <cell r="BJ87">
            <v>0</v>
          </cell>
          <cell r="BK87">
            <v>298119</v>
          </cell>
        </row>
        <row r="88">
          <cell r="A88">
            <v>540566</v>
          </cell>
          <cell r="C88" t="str">
            <v>Jubilee Gems Nursery</v>
          </cell>
          <cell r="D88" t="str">
            <v>Day Nursery/Ind School</v>
          </cell>
          <cell r="E88">
            <v>1</v>
          </cell>
          <cell r="F88">
            <v>1</v>
          </cell>
          <cell r="G88">
            <v>1</v>
          </cell>
          <cell r="H88">
            <v>1</v>
          </cell>
          <cell r="I88">
            <v>1</v>
          </cell>
          <cell r="J88">
            <v>0.94</v>
          </cell>
          <cell r="K88">
            <v>4.9000000000000004</v>
          </cell>
          <cell r="L88">
            <v>4.3010000000000002</v>
          </cell>
          <cell r="M88">
            <v>0.65780000000000005</v>
          </cell>
          <cell r="N88">
            <v>4.9588000000000001</v>
          </cell>
          <cell r="O88">
            <v>5.8799999999999741E-2</v>
          </cell>
          <cell r="P88">
            <v>1.1999999999999946E-2</v>
          </cell>
          <cell r="Q88">
            <v>4.9000000000000004</v>
          </cell>
          <cell r="R88">
            <v>4.9588000000000001</v>
          </cell>
          <cell r="S88">
            <v>4.9588000000000001</v>
          </cell>
          <cell r="T88">
            <v>4.9588000000000001</v>
          </cell>
          <cell r="U88">
            <v>4.4000000000000004</v>
          </cell>
          <cell r="V88">
            <v>0.66</v>
          </cell>
          <cell r="W88">
            <v>5.0600000000000005</v>
          </cell>
          <cell r="X88">
            <v>0.1012000000000004</v>
          </cell>
          <cell r="Y88">
            <v>4.4000000000000004</v>
          </cell>
          <cell r="Z88">
            <v>0.66</v>
          </cell>
          <cell r="AA88">
            <v>5.0600000000000005</v>
          </cell>
          <cell r="AB88">
            <v>4.37</v>
          </cell>
          <cell r="AC88">
            <v>0.63</v>
          </cell>
          <cell r="AD88">
            <v>5</v>
          </cell>
          <cell r="AE88">
            <v>4.5</v>
          </cell>
          <cell r="AF88">
            <v>0.63</v>
          </cell>
          <cell r="AG88">
            <v>5.13</v>
          </cell>
          <cell r="AH88">
            <v>35261.700000000004</v>
          </cell>
          <cell r="AI88">
            <v>22737.95</v>
          </cell>
          <cell r="AJ88">
            <v>12309.900000000001</v>
          </cell>
          <cell r="AK88">
            <v>22737.95</v>
          </cell>
          <cell r="AL88">
            <v>12309.900000000001</v>
          </cell>
          <cell r="AM88">
            <v>35047.850000000006</v>
          </cell>
          <cell r="AN88">
            <v>-213.84999999999854</v>
          </cell>
          <cell r="AQ88">
            <v>176308.50000000003</v>
          </cell>
          <cell r="AR88">
            <v>175239.25000000003</v>
          </cell>
          <cell r="AS88">
            <v>22080.145500000002</v>
          </cell>
          <cell r="AT88">
            <v>179795.47050000002</v>
          </cell>
          <cell r="AU88">
            <v>179795.47050000002</v>
          </cell>
          <cell r="AW88">
            <v>1641.8000000000004</v>
          </cell>
          <cell r="AX88">
            <v>4021.2</v>
          </cell>
          <cell r="AY88">
            <v>4021.2</v>
          </cell>
          <cell r="AZ88">
            <v>9111.9900000000016</v>
          </cell>
          <cell r="BA88">
            <v>22317.66</v>
          </cell>
          <cell r="BB88">
            <v>22961.052</v>
          </cell>
          <cell r="BC88">
            <v>22156.812000000002</v>
          </cell>
          <cell r="BD88">
            <v>174</v>
          </cell>
          <cell r="BE88">
            <v>183</v>
          </cell>
          <cell r="BF88">
            <v>183</v>
          </cell>
          <cell r="BG88">
            <v>304.5</v>
          </cell>
          <cell r="BH88">
            <v>320.25</v>
          </cell>
          <cell r="BI88">
            <v>314.76</v>
          </cell>
          <cell r="BJ88">
            <v>283.65000000000003</v>
          </cell>
          <cell r="BK88">
            <v>185724.99000000002</v>
          </cell>
        </row>
        <row r="89">
          <cell r="A89">
            <v>654439</v>
          </cell>
          <cell r="C89" t="str">
            <v>Judy Tidbury</v>
          </cell>
          <cell r="D89" t="str">
            <v>Childminder</v>
          </cell>
          <cell r="J89">
            <v>0</v>
          </cell>
          <cell r="K89">
            <v>3.7</v>
          </cell>
          <cell r="L89">
            <v>4.3010000000000002</v>
          </cell>
          <cell r="M89">
            <v>0</v>
          </cell>
          <cell r="N89">
            <v>4.3010000000000002</v>
          </cell>
          <cell r="O89">
            <v>0.60099999999999998</v>
          </cell>
          <cell r="P89">
            <v>0.16243243243243241</v>
          </cell>
          <cell r="Q89">
            <v>3.8110000000000004</v>
          </cell>
          <cell r="R89">
            <v>4.3010000000000002</v>
          </cell>
          <cell r="S89">
            <v>4.07</v>
          </cell>
          <cell r="T89">
            <v>4.07</v>
          </cell>
          <cell r="U89">
            <v>4.4000000000000004</v>
          </cell>
          <cell r="V89">
            <v>0</v>
          </cell>
          <cell r="W89">
            <v>4.4000000000000004</v>
          </cell>
          <cell r="X89">
            <v>0.33000000000000007</v>
          </cell>
          <cell r="Y89">
            <v>4.4000000000000004</v>
          </cell>
          <cell r="Z89">
            <v>0</v>
          </cell>
          <cell r="AA89">
            <v>4.4000000000000004</v>
          </cell>
          <cell r="AB89">
            <v>4.37</v>
          </cell>
          <cell r="AC89">
            <v>0</v>
          </cell>
          <cell r="AD89">
            <v>4.37</v>
          </cell>
          <cell r="AE89">
            <v>4.5</v>
          </cell>
          <cell r="AF89">
            <v>0</v>
          </cell>
          <cell r="AG89">
            <v>4.5</v>
          </cell>
          <cell r="AH89">
            <v>1836</v>
          </cell>
          <cell r="AI89">
            <v>1893</v>
          </cell>
          <cell r="AJ89">
            <v>1431</v>
          </cell>
          <cell r="AK89">
            <v>1893</v>
          </cell>
          <cell r="AL89">
            <v>1431</v>
          </cell>
          <cell r="AM89">
            <v>3324</v>
          </cell>
          <cell r="AN89">
            <v>1488</v>
          </cell>
          <cell r="AQ89">
            <v>8023.3200000000006</v>
          </cell>
          <cell r="AR89">
            <v>14525.880000000001</v>
          </cell>
          <cell r="AS89">
            <v>0</v>
          </cell>
          <cell r="AT89">
            <v>14958</v>
          </cell>
          <cell r="AU89">
            <v>14958</v>
          </cell>
          <cell r="AW89">
            <v>174.00000000000003</v>
          </cell>
          <cell r="AX89">
            <v>399</v>
          </cell>
          <cell r="AY89">
            <v>399</v>
          </cell>
          <cell r="AZ89">
            <v>965.70000000000016</v>
          </cell>
          <cell r="BA89">
            <v>2214.4499999999998</v>
          </cell>
          <cell r="BB89">
            <v>2278.29</v>
          </cell>
          <cell r="BC89">
            <v>2198.4900000000002</v>
          </cell>
          <cell r="BD89">
            <v>0</v>
          </cell>
          <cell r="BE89">
            <v>0</v>
          </cell>
          <cell r="BF89">
            <v>0</v>
          </cell>
          <cell r="BG89">
            <v>0</v>
          </cell>
          <cell r="BH89">
            <v>0</v>
          </cell>
          <cell r="BI89">
            <v>0</v>
          </cell>
          <cell r="BJ89">
            <v>0</v>
          </cell>
          <cell r="BK89">
            <v>8989.02</v>
          </cell>
        </row>
        <row r="90">
          <cell r="A90">
            <v>654455</v>
          </cell>
          <cell r="C90" t="str">
            <v>Julie Bushnell</v>
          </cell>
          <cell r="D90" t="str">
            <v>Childminder</v>
          </cell>
          <cell r="K90">
            <v>3.7</v>
          </cell>
          <cell r="L90">
            <v>4.3010000000000002</v>
          </cell>
          <cell r="M90">
            <v>0</v>
          </cell>
          <cell r="N90">
            <v>4.3010000000000002</v>
          </cell>
          <cell r="O90">
            <v>0.60099999999999998</v>
          </cell>
          <cell r="P90">
            <v>0.16243243243243241</v>
          </cell>
          <cell r="R90">
            <v>4.3010000000000002</v>
          </cell>
          <cell r="S90">
            <v>4.07</v>
          </cell>
          <cell r="T90">
            <v>4.07</v>
          </cell>
          <cell r="U90">
            <v>4.4000000000000004</v>
          </cell>
          <cell r="V90">
            <v>0</v>
          </cell>
          <cell r="W90">
            <v>4.4000000000000004</v>
          </cell>
          <cell r="X90">
            <v>0.33000000000000007</v>
          </cell>
          <cell r="Y90">
            <v>4.4000000000000004</v>
          </cell>
          <cell r="Z90">
            <v>0</v>
          </cell>
          <cell r="AA90">
            <v>4.4000000000000004</v>
          </cell>
          <cell r="AB90">
            <v>4.37</v>
          </cell>
          <cell r="AC90">
            <v>0</v>
          </cell>
          <cell r="AD90">
            <v>4.37</v>
          </cell>
          <cell r="AE90">
            <v>4.5</v>
          </cell>
          <cell r="AF90">
            <v>0</v>
          </cell>
          <cell r="AG90">
            <v>4.5</v>
          </cell>
          <cell r="AH90">
            <v>393</v>
          </cell>
          <cell r="AI90">
            <v>0</v>
          </cell>
          <cell r="AJ90">
            <v>183</v>
          </cell>
          <cell r="AK90">
            <v>0</v>
          </cell>
          <cell r="AL90">
            <v>183</v>
          </cell>
          <cell r="AM90">
            <v>183</v>
          </cell>
          <cell r="AN90">
            <v>-210</v>
          </cell>
          <cell r="AQ90">
            <v>1717.41</v>
          </cell>
          <cell r="AR90">
            <v>799.71</v>
          </cell>
          <cell r="AS90">
            <v>0</v>
          </cell>
          <cell r="AT90">
            <v>823.5</v>
          </cell>
          <cell r="AU90">
            <v>823.5</v>
          </cell>
          <cell r="AW90">
            <v>0</v>
          </cell>
          <cell r="AX90">
            <v>0</v>
          </cell>
          <cell r="AY90">
            <v>0</v>
          </cell>
          <cell r="AZ90">
            <v>0</v>
          </cell>
          <cell r="BA90">
            <v>0</v>
          </cell>
          <cell r="BB90">
            <v>0</v>
          </cell>
          <cell r="BC90">
            <v>0</v>
          </cell>
          <cell r="BD90">
            <v>0</v>
          </cell>
          <cell r="BE90">
            <v>0</v>
          </cell>
          <cell r="BF90">
            <v>0</v>
          </cell>
          <cell r="BG90">
            <v>0</v>
          </cell>
          <cell r="BH90">
            <v>0</v>
          </cell>
          <cell r="BI90">
            <v>0</v>
          </cell>
          <cell r="BJ90">
            <v>0</v>
          </cell>
          <cell r="BK90">
            <v>1717.41</v>
          </cell>
        </row>
        <row r="91">
          <cell r="A91">
            <v>654435</v>
          </cell>
          <cell r="C91" t="str">
            <v>Julie Morris</v>
          </cell>
          <cell r="D91" t="str">
            <v>Childminder</v>
          </cell>
          <cell r="J91">
            <v>0</v>
          </cell>
          <cell r="K91">
            <v>3.7</v>
          </cell>
          <cell r="L91">
            <v>4.3010000000000002</v>
          </cell>
          <cell r="M91">
            <v>0</v>
          </cell>
          <cell r="N91">
            <v>4.3010000000000002</v>
          </cell>
          <cell r="O91">
            <v>0.60099999999999998</v>
          </cell>
          <cell r="P91">
            <v>0.16243243243243241</v>
          </cell>
          <cell r="Q91">
            <v>3.8110000000000004</v>
          </cell>
          <cell r="R91">
            <v>4.3010000000000002</v>
          </cell>
          <cell r="S91">
            <v>4.07</v>
          </cell>
          <cell r="T91">
            <v>4.07</v>
          </cell>
          <cell r="U91">
            <v>4.4000000000000004</v>
          </cell>
          <cell r="V91">
            <v>0</v>
          </cell>
          <cell r="W91">
            <v>4.4000000000000004</v>
          </cell>
          <cell r="X91">
            <v>0.33000000000000007</v>
          </cell>
          <cell r="Y91">
            <v>4.4000000000000004</v>
          </cell>
          <cell r="Z91">
            <v>0</v>
          </cell>
          <cell r="AA91">
            <v>4.4000000000000004</v>
          </cell>
          <cell r="AB91">
            <v>4.37</v>
          </cell>
          <cell r="AC91">
            <v>0</v>
          </cell>
          <cell r="AD91">
            <v>4.37</v>
          </cell>
          <cell r="AE91">
            <v>4.5</v>
          </cell>
          <cell r="AF91">
            <v>0</v>
          </cell>
          <cell r="AG91">
            <v>4.5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Q91">
            <v>0</v>
          </cell>
          <cell r="AR91">
            <v>0</v>
          </cell>
          <cell r="AS91">
            <v>0</v>
          </cell>
          <cell r="AT91">
            <v>0</v>
          </cell>
          <cell r="AU91">
            <v>0</v>
          </cell>
          <cell r="AW91">
            <v>0</v>
          </cell>
          <cell r="AX91">
            <v>0</v>
          </cell>
          <cell r="AY91">
            <v>0</v>
          </cell>
          <cell r="AZ91">
            <v>0</v>
          </cell>
          <cell r="BA91">
            <v>0</v>
          </cell>
          <cell r="BB91">
            <v>0</v>
          </cell>
          <cell r="BC91">
            <v>0</v>
          </cell>
          <cell r="BD91">
            <v>0</v>
          </cell>
          <cell r="BE91">
            <v>0</v>
          </cell>
          <cell r="BF91">
            <v>0</v>
          </cell>
          <cell r="BG91">
            <v>0</v>
          </cell>
          <cell r="BH91">
            <v>0</v>
          </cell>
          <cell r="BI91">
            <v>0</v>
          </cell>
          <cell r="BJ91">
            <v>0</v>
          </cell>
          <cell r="BK91">
            <v>0</v>
          </cell>
        </row>
        <row r="92">
          <cell r="A92">
            <v>654478</v>
          </cell>
          <cell r="C92" t="str">
            <v>Kailey Young</v>
          </cell>
          <cell r="D92" t="str">
            <v>Childminder</v>
          </cell>
          <cell r="K92">
            <v>3.7</v>
          </cell>
          <cell r="U92">
            <v>4.4000000000000004</v>
          </cell>
          <cell r="V92">
            <v>0</v>
          </cell>
          <cell r="W92">
            <v>4.4000000000000004</v>
          </cell>
          <cell r="X92">
            <v>4.4000000000000004</v>
          </cell>
          <cell r="Y92">
            <v>4.4000000000000004</v>
          </cell>
          <cell r="Z92">
            <v>0</v>
          </cell>
          <cell r="AA92">
            <v>4.4000000000000004</v>
          </cell>
          <cell r="AB92">
            <v>4.37</v>
          </cell>
          <cell r="AC92">
            <v>0</v>
          </cell>
          <cell r="AD92">
            <v>4.37</v>
          </cell>
          <cell r="AE92">
            <v>4.5</v>
          </cell>
          <cell r="AF92">
            <v>0</v>
          </cell>
          <cell r="AG92">
            <v>4.5</v>
          </cell>
          <cell r="AH92">
            <v>399.15</v>
          </cell>
          <cell r="AI92">
            <v>843.25</v>
          </cell>
          <cell r="AJ92">
            <v>945.05</v>
          </cell>
          <cell r="AK92">
            <v>843.25</v>
          </cell>
          <cell r="AL92">
            <v>945.05</v>
          </cell>
          <cell r="AM92">
            <v>1788.3</v>
          </cell>
          <cell r="AN92">
            <v>1389.15</v>
          </cell>
          <cell r="AQ92">
            <v>1744.2855</v>
          </cell>
          <cell r="AR92">
            <v>7814.8710000000001</v>
          </cell>
          <cell r="AS92">
            <v>0</v>
          </cell>
          <cell r="AT92">
            <v>8047.3499999999995</v>
          </cell>
          <cell r="AU92">
            <v>8047.3499999999995</v>
          </cell>
          <cell r="AW92">
            <v>0</v>
          </cell>
          <cell r="AX92">
            <v>570</v>
          </cell>
          <cell r="AY92">
            <v>570</v>
          </cell>
          <cell r="AZ92">
            <v>0</v>
          </cell>
          <cell r="BA92">
            <v>3163.5</v>
          </cell>
          <cell r="BB92">
            <v>3254.7</v>
          </cell>
          <cell r="BC92">
            <v>3140.7000000000003</v>
          </cell>
          <cell r="BD92">
            <v>0</v>
          </cell>
          <cell r="BE92">
            <v>0</v>
          </cell>
          <cell r="BF92">
            <v>0</v>
          </cell>
          <cell r="BG92">
            <v>0</v>
          </cell>
          <cell r="BH92">
            <v>0</v>
          </cell>
          <cell r="BI92">
            <v>0</v>
          </cell>
          <cell r="BJ92">
            <v>0</v>
          </cell>
          <cell r="BK92">
            <v>1744.2855</v>
          </cell>
        </row>
        <row r="93">
          <cell r="A93">
            <v>654457</v>
          </cell>
          <cell r="C93" t="str">
            <v>Karen Kennedy</v>
          </cell>
          <cell r="D93" t="str">
            <v>Childminder</v>
          </cell>
          <cell r="K93">
            <v>3.7</v>
          </cell>
          <cell r="L93">
            <v>4.3010000000000002</v>
          </cell>
          <cell r="M93">
            <v>0</v>
          </cell>
          <cell r="N93">
            <v>4.3010000000000002</v>
          </cell>
          <cell r="O93">
            <v>0.60099999999999998</v>
          </cell>
          <cell r="P93">
            <v>0.16243243243243241</v>
          </cell>
          <cell r="R93">
            <v>4.3010000000000002</v>
          </cell>
          <cell r="S93">
            <v>4.07</v>
          </cell>
          <cell r="T93">
            <v>4.07</v>
          </cell>
          <cell r="U93">
            <v>4.4000000000000004</v>
          </cell>
          <cell r="V93">
            <v>0</v>
          </cell>
          <cell r="W93">
            <v>4.4000000000000004</v>
          </cell>
          <cell r="X93">
            <v>0.33000000000000007</v>
          </cell>
          <cell r="Y93">
            <v>4.4000000000000004</v>
          </cell>
          <cell r="Z93">
            <v>0</v>
          </cell>
          <cell r="AA93">
            <v>4.4000000000000004</v>
          </cell>
          <cell r="AB93">
            <v>4.37</v>
          </cell>
          <cell r="AC93">
            <v>0</v>
          </cell>
          <cell r="AD93">
            <v>4.37</v>
          </cell>
          <cell r="AE93">
            <v>4.5</v>
          </cell>
          <cell r="AF93">
            <v>0</v>
          </cell>
          <cell r="AG93">
            <v>4.5</v>
          </cell>
          <cell r="AH93">
            <v>974.50000000000011</v>
          </cell>
          <cell r="AI93">
            <v>226.2</v>
          </cell>
          <cell r="AJ93">
            <v>374.6</v>
          </cell>
          <cell r="AK93">
            <v>226.2</v>
          </cell>
          <cell r="AL93">
            <v>374.6</v>
          </cell>
          <cell r="AM93">
            <v>600.79999999999995</v>
          </cell>
          <cell r="AN93">
            <v>-373.70000000000016</v>
          </cell>
          <cell r="AQ93">
            <v>4258.5650000000005</v>
          </cell>
          <cell r="AR93">
            <v>2625.4959999999996</v>
          </cell>
          <cell r="AS93">
            <v>0</v>
          </cell>
          <cell r="AT93">
            <v>2703.6</v>
          </cell>
          <cell r="AU93">
            <v>2703.6</v>
          </cell>
          <cell r="AW93">
            <v>0</v>
          </cell>
          <cell r="AX93">
            <v>0</v>
          </cell>
          <cell r="AY93">
            <v>0</v>
          </cell>
          <cell r="AZ93">
            <v>0</v>
          </cell>
          <cell r="BA93">
            <v>0</v>
          </cell>
          <cell r="BB93">
            <v>0</v>
          </cell>
          <cell r="BC93">
            <v>0</v>
          </cell>
          <cell r="BD93">
            <v>0</v>
          </cell>
          <cell r="BE93">
            <v>0</v>
          </cell>
          <cell r="BF93">
            <v>0</v>
          </cell>
          <cell r="BG93">
            <v>0</v>
          </cell>
          <cell r="BH93">
            <v>0</v>
          </cell>
          <cell r="BI93">
            <v>0</v>
          </cell>
          <cell r="BJ93">
            <v>0</v>
          </cell>
          <cell r="BK93">
            <v>4258.5650000000005</v>
          </cell>
        </row>
        <row r="94">
          <cell r="A94">
            <v>654397</v>
          </cell>
          <cell r="C94" t="str">
            <v>Katerina Stonehill</v>
          </cell>
          <cell r="D94" t="str">
            <v>Childminder</v>
          </cell>
          <cell r="U94">
            <v>4.4000000000000004</v>
          </cell>
          <cell r="V94">
            <v>0</v>
          </cell>
          <cell r="W94">
            <v>4.4000000000000004</v>
          </cell>
          <cell r="Y94">
            <v>4.4000000000000004</v>
          </cell>
          <cell r="Z94">
            <v>0</v>
          </cell>
          <cell r="AA94">
            <v>4.4000000000000004</v>
          </cell>
          <cell r="AB94">
            <v>4.37</v>
          </cell>
          <cell r="AC94">
            <v>0</v>
          </cell>
          <cell r="AD94">
            <v>4.37</v>
          </cell>
          <cell r="AE94">
            <v>4.5</v>
          </cell>
          <cell r="AF94">
            <v>0</v>
          </cell>
          <cell r="AG94">
            <v>4.5</v>
          </cell>
          <cell r="AH94">
            <v>177</v>
          </cell>
          <cell r="AI94">
            <v>0</v>
          </cell>
          <cell r="AJ94">
            <v>0</v>
          </cell>
          <cell r="AK94">
            <v>0</v>
          </cell>
          <cell r="AL94">
            <v>0</v>
          </cell>
          <cell r="AM94">
            <v>0</v>
          </cell>
          <cell r="AN94">
            <v>-177</v>
          </cell>
          <cell r="AQ94">
            <v>773.49</v>
          </cell>
          <cell r="AR94">
            <v>0</v>
          </cell>
          <cell r="AS94">
            <v>0</v>
          </cell>
          <cell r="AT94">
            <v>0</v>
          </cell>
          <cell r="AU94">
            <v>0</v>
          </cell>
          <cell r="AW94">
            <v>0</v>
          </cell>
          <cell r="AX94">
            <v>0</v>
          </cell>
          <cell r="AY94">
            <v>0</v>
          </cell>
          <cell r="AZ94">
            <v>0</v>
          </cell>
          <cell r="BA94">
            <v>0</v>
          </cell>
          <cell r="BB94">
            <v>0</v>
          </cell>
          <cell r="BC94">
            <v>0</v>
          </cell>
          <cell r="BD94">
            <v>0</v>
          </cell>
          <cell r="BE94">
            <v>0</v>
          </cell>
          <cell r="BF94">
            <v>0</v>
          </cell>
          <cell r="BG94">
            <v>0</v>
          </cell>
          <cell r="BH94">
            <v>0</v>
          </cell>
          <cell r="BI94">
            <v>0</v>
          </cell>
          <cell r="BJ94">
            <v>0</v>
          </cell>
          <cell r="BK94">
            <v>773.49</v>
          </cell>
        </row>
        <row r="95">
          <cell r="A95">
            <v>654463</v>
          </cell>
          <cell r="C95" t="str">
            <v>Katie Wrixon</v>
          </cell>
          <cell r="D95" t="str">
            <v>Childminder</v>
          </cell>
          <cell r="K95">
            <v>3.7</v>
          </cell>
          <cell r="L95">
            <v>4.3010000000000002</v>
          </cell>
          <cell r="M95">
            <v>0</v>
          </cell>
          <cell r="N95">
            <v>4.3010000000000002</v>
          </cell>
          <cell r="O95">
            <v>0.60099999999999998</v>
          </cell>
          <cell r="P95">
            <v>0.16243243243243241</v>
          </cell>
          <cell r="R95">
            <v>4.3010000000000002</v>
          </cell>
          <cell r="S95">
            <v>4.07</v>
          </cell>
          <cell r="T95">
            <v>4.07</v>
          </cell>
          <cell r="U95">
            <v>4.4000000000000004</v>
          </cell>
          <cell r="V95">
            <v>0</v>
          </cell>
          <cell r="W95">
            <v>4.4000000000000004</v>
          </cell>
          <cell r="X95">
            <v>0.33000000000000007</v>
          </cell>
          <cell r="Y95">
            <v>4.4000000000000004</v>
          </cell>
          <cell r="Z95">
            <v>0</v>
          </cell>
          <cell r="AA95">
            <v>4.4000000000000004</v>
          </cell>
          <cell r="AB95">
            <v>4.37</v>
          </cell>
          <cell r="AC95">
            <v>0</v>
          </cell>
          <cell r="AD95">
            <v>4.37</v>
          </cell>
          <cell r="AE95">
            <v>4.5</v>
          </cell>
          <cell r="AF95">
            <v>0</v>
          </cell>
          <cell r="AG95">
            <v>4.5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Q95">
            <v>0</v>
          </cell>
          <cell r="AR95">
            <v>0</v>
          </cell>
          <cell r="AS95">
            <v>0</v>
          </cell>
          <cell r="AT95">
            <v>0</v>
          </cell>
          <cell r="AU95">
            <v>0</v>
          </cell>
          <cell r="AW95">
            <v>0</v>
          </cell>
          <cell r="AX95">
            <v>0</v>
          </cell>
          <cell r="AY95">
            <v>0</v>
          </cell>
          <cell r="AZ95">
            <v>0</v>
          </cell>
          <cell r="BA95">
            <v>0</v>
          </cell>
          <cell r="BB95">
            <v>0</v>
          </cell>
          <cell r="BC95">
            <v>0</v>
          </cell>
          <cell r="BD95">
            <v>0</v>
          </cell>
          <cell r="BE95">
            <v>0</v>
          </cell>
          <cell r="BF95">
            <v>0</v>
          </cell>
          <cell r="BG95">
            <v>0</v>
          </cell>
          <cell r="BH95">
            <v>0</v>
          </cell>
          <cell r="BI95">
            <v>0</v>
          </cell>
          <cell r="BJ95">
            <v>0</v>
          </cell>
          <cell r="BK95">
            <v>0</v>
          </cell>
        </row>
        <row r="96">
          <cell r="A96">
            <v>540602</v>
          </cell>
          <cell r="C96" t="str">
            <v>Keeley Palmer</v>
          </cell>
          <cell r="D96" t="str">
            <v>Childminder</v>
          </cell>
          <cell r="J96">
            <v>0</v>
          </cell>
          <cell r="K96">
            <v>3.7</v>
          </cell>
          <cell r="L96">
            <v>4.3010000000000002</v>
          </cell>
          <cell r="M96">
            <v>0</v>
          </cell>
          <cell r="N96">
            <v>4.3010000000000002</v>
          </cell>
          <cell r="O96">
            <v>0.60099999999999998</v>
          </cell>
          <cell r="P96">
            <v>0.16243243243243241</v>
          </cell>
          <cell r="Q96">
            <v>3.8110000000000004</v>
          </cell>
          <cell r="R96">
            <v>4.3010000000000002</v>
          </cell>
          <cell r="S96">
            <v>4.07</v>
          </cell>
          <cell r="T96">
            <v>4.07</v>
          </cell>
          <cell r="U96">
            <v>4.4000000000000004</v>
          </cell>
          <cell r="V96">
            <v>0</v>
          </cell>
          <cell r="W96">
            <v>4.4000000000000004</v>
          </cell>
          <cell r="X96">
            <v>0.33000000000000007</v>
          </cell>
          <cell r="Y96">
            <v>4.4000000000000004</v>
          </cell>
          <cell r="Z96">
            <v>0</v>
          </cell>
          <cell r="AA96">
            <v>4.4000000000000004</v>
          </cell>
          <cell r="AB96">
            <v>4.37</v>
          </cell>
          <cell r="AC96">
            <v>0</v>
          </cell>
          <cell r="AD96">
            <v>4.37</v>
          </cell>
          <cell r="AE96">
            <v>4.5</v>
          </cell>
          <cell r="AF96">
            <v>0</v>
          </cell>
          <cell r="AG96">
            <v>4.5</v>
          </cell>
          <cell r="AH96">
            <v>141.6</v>
          </cell>
          <cell r="AI96">
            <v>647.4</v>
          </cell>
          <cell r="AJ96">
            <v>501</v>
          </cell>
          <cell r="AK96">
            <v>647.4</v>
          </cell>
          <cell r="AL96">
            <v>501</v>
          </cell>
          <cell r="AM96">
            <v>1148.4000000000001</v>
          </cell>
          <cell r="AN96">
            <v>1006.8000000000001</v>
          </cell>
          <cell r="AQ96">
            <v>618.79200000000003</v>
          </cell>
          <cell r="AR96">
            <v>5018.5080000000007</v>
          </cell>
          <cell r="AS96">
            <v>0</v>
          </cell>
          <cell r="AT96">
            <v>5167.8</v>
          </cell>
          <cell r="AU96">
            <v>5167.8</v>
          </cell>
          <cell r="AW96">
            <v>0</v>
          </cell>
          <cell r="AX96">
            <v>81</v>
          </cell>
          <cell r="AY96">
            <v>81</v>
          </cell>
          <cell r="AZ96">
            <v>0</v>
          </cell>
          <cell r="BA96">
            <v>449.55</v>
          </cell>
          <cell r="BB96">
            <v>462.51</v>
          </cell>
          <cell r="BC96">
            <v>446.31000000000006</v>
          </cell>
          <cell r="BD96">
            <v>0</v>
          </cell>
          <cell r="BE96">
            <v>0</v>
          </cell>
          <cell r="BF96">
            <v>0</v>
          </cell>
          <cell r="BG96">
            <v>0</v>
          </cell>
          <cell r="BH96">
            <v>0</v>
          </cell>
          <cell r="BI96">
            <v>0</v>
          </cell>
          <cell r="BJ96">
            <v>0</v>
          </cell>
          <cell r="BK96">
            <v>618.79200000000003</v>
          </cell>
        </row>
        <row r="97">
          <cell r="A97">
            <v>654477</v>
          </cell>
          <cell r="C97" t="str">
            <v>Kennet Valley Caterpillars</v>
          </cell>
          <cell r="D97" t="str">
            <v>Day Nursery/Ind School</v>
          </cell>
          <cell r="U97">
            <v>4.4000000000000004</v>
          </cell>
          <cell r="V97">
            <v>0</v>
          </cell>
          <cell r="W97">
            <v>4.4000000000000004</v>
          </cell>
          <cell r="Y97">
            <v>4.4000000000000004</v>
          </cell>
          <cell r="Z97">
            <v>0</v>
          </cell>
          <cell r="AA97">
            <v>4.4000000000000004</v>
          </cell>
          <cell r="AB97">
            <v>4.37</v>
          </cell>
          <cell r="AC97">
            <v>0</v>
          </cell>
          <cell r="AD97">
            <v>4.37</v>
          </cell>
          <cell r="AE97">
            <v>4.5</v>
          </cell>
          <cell r="AF97">
            <v>0</v>
          </cell>
          <cell r="AG97">
            <v>4.5</v>
          </cell>
          <cell r="AH97">
            <v>18886.699999999997</v>
          </cell>
          <cell r="AI97">
            <v>15038.099999999999</v>
          </cell>
          <cell r="AJ97">
            <v>5678.55</v>
          </cell>
          <cell r="AK97">
            <v>15038.099999999999</v>
          </cell>
          <cell r="AL97">
            <v>5678.55</v>
          </cell>
          <cell r="AM97">
            <v>20716.649999999998</v>
          </cell>
          <cell r="AN97">
            <v>1829.9500000000007</v>
          </cell>
          <cell r="AQ97">
            <v>82534.878999999986</v>
          </cell>
          <cell r="AR97">
            <v>90531.760499999989</v>
          </cell>
          <cell r="AS97">
            <v>0</v>
          </cell>
          <cell r="AT97">
            <v>93224.924999999988</v>
          </cell>
          <cell r="AU97">
            <v>93224.924999999988</v>
          </cell>
          <cell r="AW97">
            <v>2695.7000000000003</v>
          </cell>
          <cell r="AX97">
            <v>1347</v>
          </cell>
          <cell r="AY97">
            <v>1347</v>
          </cell>
          <cell r="AZ97">
            <v>14961.135</v>
          </cell>
          <cell r="BA97">
            <v>7475.8499999999995</v>
          </cell>
          <cell r="BB97">
            <v>7691.37</v>
          </cell>
          <cell r="BC97">
            <v>7421.9700000000012</v>
          </cell>
          <cell r="BD97">
            <v>1588.6</v>
          </cell>
          <cell r="BE97">
            <v>3057.4</v>
          </cell>
          <cell r="BF97">
            <v>3057.4</v>
          </cell>
          <cell r="BG97">
            <v>2780.0499999999997</v>
          </cell>
          <cell r="BH97">
            <v>5350.45</v>
          </cell>
          <cell r="BI97">
            <v>5258.7280000000001</v>
          </cell>
          <cell r="BJ97">
            <v>4738.97</v>
          </cell>
          <cell r="BK97">
            <v>100276.06399999998</v>
          </cell>
        </row>
        <row r="98">
          <cell r="A98">
            <v>518883</v>
          </cell>
          <cell r="C98" t="str">
            <v>Kennet Valley Pre-School</v>
          </cell>
          <cell r="D98" t="str">
            <v>Pre School</v>
          </cell>
          <cell r="J98">
            <v>0.38</v>
          </cell>
          <cell r="K98">
            <v>4.08</v>
          </cell>
          <cell r="L98">
            <v>4.3010000000000002</v>
          </cell>
          <cell r="M98">
            <v>0</v>
          </cell>
          <cell r="N98">
            <v>4.3010000000000002</v>
          </cell>
          <cell r="O98">
            <v>0.22100000000000009</v>
          </cell>
          <cell r="P98">
            <v>5.4166666666666689E-2</v>
          </cell>
          <cell r="Q98">
            <v>4.2023999999999999</v>
          </cell>
          <cell r="R98">
            <v>4.3010000000000002</v>
          </cell>
          <cell r="S98">
            <v>4.3010000000000002</v>
          </cell>
          <cell r="T98">
            <v>4.3010000000000002</v>
          </cell>
          <cell r="U98">
            <v>4.4000000000000004</v>
          </cell>
          <cell r="V98">
            <v>0</v>
          </cell>
          <cell r="W98">
            <v>4.4000000000000004</v>
          </cell>
          <cell r="X98">
            <v>9.9000000000000199E-2</v>
          </cell>
          <cell r="Y98">
            <v>4.4000000000000004</v>
          </cell>
          <cell r="Z98">
            <v>0</v>
          </cell>
          <cell r="AA98">
            <v>4.4000000000000004</v>
          </cell>
          <cell r="AB98">
            <v>4.37</v>
          </cell>
          <cell r="AC98">
            <v>0</v>
          </cell>
          <cell r="AD98">
            <v>4.37</v>
          </cell>
          <cell r="AE98">
            <v>4.5</v>
          </cell>
          <cell r="AF98">
            <v>0</v>
          </cell>
          <cell r="AG98">
            <v>4.5</v>
          </cell>
          <cell r="AH98">
            <v>0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Q98">
            <v>0</v>
          </cell>
          <cell r="AR98">
            <v>0</v>
          </cell>
          <cell r="AS98">
            <v>0</v>
          </cell>
          <cell r="AT98">
            <v>0</v>
          </cell>
          <cell r="AU98">
            <v>0</v>
          </cell>
          <cell r="AW98">
            <v>0</v>
          </cell>
          <cell r="AX98">
            <v>0</v>
          </cell>
          <cell r="AY98">
            <v>0</v>
          </cell>
          <cell r="AZ98">
            <v>0</v>
          </cell>
          <cell r="BA98">
            <v>0</v>
          </cell>
          <cell r="BB98">
            <v>0</v>
          </cell>
          <cell r="BC98">
            <v>0</v>
          </cell>
          <cell r="BD98">
            <v>0</v>
          </cell>
          <cell r="BE98">
            <v>0</v>
          </cell>
          <cell r="BF98">
            <v>0</v>
          </cell>
          <cell r="BG98">
            <v>0</v>
          </cell>
          <cell r="BH98">
            <v>0</v>
          </cell>
          <cell r="BI98">
            <v>0</v>
          </cell>
          <cell r="BJ98">
            <v>0</v>
          </cell>
          <cell r="BK98">
            <v>0</v>
          </cell>
        </row>
        <row r="99">
          <cell r="A99">
            <v>654414</v>
          </cell>
          <cell r="C99" t="str">
            <v>Kerensa Poffley</v>
          </cell>
          <cell r="D99" t="str">
            <v>Childminder</v>
          </cell>
          <cell r="J99">
            <v>0</v>
          </cell>
          <cell r="K99">
            <v>3.7</v>
          </cell>
          <cell r="L99">
            <v>4.3010000000000002</v>
          </cell>
          <cell r="M99">
            <v>0</v>
          </cell>
          <cell r="N99">
            <v>4.3010000000000002</v>
          </cell>
          <cell r="O99">
            <v>0.60099999999999998</v>
          </cell>
          <cell r="P99">
            <v>0.16243243243243241</v>
          </cell>
          <cell r="Q99">
            <v>3.8110000000000004</v>
          </cell>
          <cell r="R99">
            <v>4.3010000000000002</v>
          </cell>
          <cell r="S99">
            <v>4.07</v>
          </cell>
          <cell r="T99">
            <v>4.07</v>
          </cell>
          <cell r="U99">
            <v>4.4000000000000004</v>
          </cell>
          <cell r="V99">
            <v>0</v>
          </cell>
          <cell r="W99">
            <v>4.4000000000000004</v>
          </cell>
          <cell r="X99">
            <v>0.33000000000000007</v>
          </cell>
          <cell r="Y99">
            <v>4.4000000000000004</v>
          </cell>
          <cell r="Z99">
            <v>0</v>
          </cell>
          <cell r="AA99">
            <v>4.4000000000000004</v>
          </cell>
          <cell r="AB99">
            <v>4.37</v>
          </cell>
          <cell r="AC99">
            <v>0</v>
          </cell>
          <cell r="AD99">
            <v>4.37</v>
          </cell>
          <cell r="AE99">
            <v>4.5</v>
          </cell>
          <cell r="AF99">
            <v>0</v>
          </cell>
          <cell r="AG99">
            <v>4.5</v>
          </cell>
          <cell r="AH99">
            <v>1423.2</v>
          </cell>
          <cell r="AI99">
            <v>183</v>
          </cell>
          <cell r="AJ99">
            <v>319.8</v>
          </cell>
          <cell r="AK99">
            <v>183</v>
          </cell>
          <cell r="AL99">
            <v>319.8</v>
          </cell>
          <cell r="AM99">
            <v>502.8</v>
          </cell>
          <cell r="AN99">
            <v>-920.40000000000009</v>
          </cell>
          <cell r="AQ99">
            <v>6219.384</v>
          </cell>
          <cell r="AR99">
            <v>2197.2359999999999</v>
          </cell>
          <cell r="AS99">
            <v>0</v>
          </cell>
          <cell r="AT99">
            <v>2262.6</v>
          </cell>
          <cell r="AU99">
            <v>2262.6</v>
          </cell>
          <cell r="AW99">
            <v>0</v>
          </cell>
          <cell r="AX99">
            <v>0</v>
          </cell>
          <cell r="AY99">
            <v>0</v>
          </cell>
          <cell r="AZ99">
            <v>0</v>
          </cell>
          <cell r="BA99">
            <v>0</v>
          </cell>
          <cell r="BB99">
            <v>0</v>
          </cell>
          <cell r="BC99">
            <v>0</v>
          </cell>
          <cell r="BD99">
            <v>0</v>
          </cell>
          <cell r="BE99">
            <v>0</v>
          </cell>
          <cell r="BF99">
            <v>0</v>
          </cell>
          <cell r="BG99">
            <v>0</v>
          </cell>
          <cell r="BH99">
            <v>0</v>
          </cell>
          <cell r="BI99">
            <v>0</v>
          </cell>
          <cell r="BJ99">
            <v>0</v>
          </cell>
          <cell r="BK99">
            <v>6219.384</v>
          </cell>
        </row>
        <row r="100">
          <cell r="A100">
            <v>540575</v>
          </cell>
          <cell r="C100" t="str">
            <v>Kerree Burton</v>
          </cell>
          <cell r="D100" t="str">
            <v>Childminder</v>
          </cell>
          <cell r="J100">
            <v>0.94</v>
          </cell>
          <cell r="K100">
            <v>4.6400000000000006</v>
          </cell>
          <cell r="L100">
            <v>4.3010000000000002</v>
          </cell>
          <cell r="M100">
            <v>0</v>
          </cell>
          <cell r="N100">
            <v>4.3010000000000002</v>
          </cell>
          <cell r="O100">
            <v>-0.33900000000000041</v>
          </cell>
          <cell r="P100">
            <v>-7.306034482758629E-2</v>
          </cell>
          <cell r="Q100">
            <v>4.5008000000000008</v>
          </cell>
          <cell r="R100">
            <v>4.1760000000000002</v>
          </cell>
          <cell r="S100">
            <v>4.3010000000000002</v>
          </cell>
          <cell r="T100">
            <v>4.3010000000000002</v>
          </cell>
          <cell r="U100">
            <v>4.4000000000000004</v>
          </cell>
          <cell r="V100">
            <v>0</v>
          </cell>
          <cell r="W100">
            <v>4.4000000000000004</v>
          </cell>
          <cell r="X100">
            <v>9.9000000000000199E-2</v>
          </cell>
          <cell r="Y100">
            <v>4.4000000000000004</v>
          </cell>
          <cell r="Z100">
            <v>0</v>
          </cell>
          <cell r="AA100">
            <v>4.4000000000000004</v>
          </cell>
          <cell r="AB100">
            <v>4.37</v>
          </cell>
          <cell r="AC100">
            <v>0</v>
          </cell>
          <cell r="AD100">
            <v>4.37</v>
          </cell>
          <cell r="AE100">
            <v>4.5</v>
          </cell>
          <cell r="AF100">
            <v>0</v>
          </cell>
          <cell r="AG100">
            <v>4.5</v>
          </cell>
          <cell r="AH100">
            <v>0</v>
          </cell>
          <cell r="AI100">
            <v>0</v>
          </cell>
          <cell r="AJ100">
            <v>0</v>
          </cell>
          <cell r="AK100">
            <v>0</v>
          </cell>
          <cell r="AL100">
            <v>0</v>
          </cell>
          <cell r="AM100">
            <v>0</v>
          </cell>
          <cell r="AN100">
            <v>0</v>
          </cell>
          <cell r="AQ100">
            <v>0</v>
          </cell>
          <cell r="AR100">
            <v>0</v>
          </cell>
          <cell r="AS100">
            <v>0</v>
          </cell>
          <cell r="AT100">
            <v>0</v>
          </cell>
          <cell r="AU100">
            <v>0</v>
          </cell>
          <cell r="AW100">
            <v>0</v>
          </cell>
          <cell r="AX100">
            <v>0</v>
          </cell>
          <cell r="AY100">
            <v>0</v>
          </cell>
          <cell r="AZ100">
            <v>0</v>
          </cell>
          <cell r="BA100">
            <v>0</v>
          </cell>
          <cell r="BB100">
            <v>0</v>
          </cell>
          <cell r="BC100">
            <v>0</v>
          </cell>
          <cell r="BD100">
            <v>0</v>
          </cell>
          <cell r="BE100">
            <v>0</v>
          </cell>
          <cell r="BF100">
            <v>0</v>
          </cell>
          <cell r="BG100">
            <v>0</v>
          </cell>
          <cell r="BH100">
            <v>0</v>
          </cell>
          <cell r="BI100">
            <v>0</v>
          </cell>
          <cell r="BJ100">
            <v>0</v>
          </cell>
          <cell r="BK100">
            <v>0</v>
          </cell>
        </row>
        <row r="101">
          <cell r="A101">
            <v>654426</v>
          </cell>
          <cell r="C101" t="str">
            <v>Kim Kirby</v>
          </cell>
          <cell r="D101" t="str">
            <v>Childminder</v>
          </cell>
          <cell r="K101">
            <v>3.7</v>
          </cell>
          <cell r="L101">
            <v>4.3010000000000002</v>
          </cell>
          <cell r="M101">
            <v>0</v>
          </cell>
          <cell r="N101">
            <v>4.3010000000000002</v>
          </cell>
          <cell r="O101">
            <v>0.60099999999999998</v>
          </cell>
          <cell r="P101">
            <v>0.16243243243243241</v>
          </cell>
          <cell r="R101">
            <v>4.3010000000000002</v>
          </cell>
          <cell r="S101">
            <v>4.07</v>
          </cell>
          <cell r="T101">
            <v>4.07</v>
          </cell>
          <cell r="U101">
            <v>4.4000000000000004</v>
          </cell>
          <cell r="V101">
            <v>0</v>
          </cell>
          <cell r="W101">
            <v>4.4000000000000004</v>
          </cell>
          <cell r="X101">
            <v>0.33000000000000007</v>
          </cell>
          <cell r="Y101">
            <v>4.4000000000000004</v>
          </cell>
          <cell r="Z101">
            <v>0</v>
          </cell>
          <cell r="AA101">
            <v>4.4000000000000004</v>
          </cell>
          <cell r="AB101">
            <v>4.37</v>
          </cell>
          <cell r="AC101">
            <v>0</v>
          </cell>
          <cell r="AD101">
            <v>4.37</v>
          </cell>
          <cell r="AE101">
            <v>4.5</v>
          </cell>
          <cell r="AF101">
            <v>0</v>
          </cell>
          <cell r="AG101">
            <v>4.5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Q101">
            <v>0</v>
          </cell>
          <cell r="AR101">
            <v>0</v>
          </cell>
          <cell r="AS101">
            <v>0</v>
          </cell>
          <cell r="AT101">
            <v>0</v>
          </cell>
          <cell r="AU101">
            <v>0</v>
          </cell>
          <cell r="AW101">
            <v>0</v>
          </cell>
          <cell r="AX101">
            <v>0</v>
          </cell>
          <cell r="AY101">
            <v>0</v>
          </cell>
          <cell r="AZ101">
            <v>0</v>
          </cell>
          <cell r="BA101">
            <v>0</v>
          </cell>
          <cell r="BB101">
            <v>0</v>
          </cell>
          <cell r="BC101">
            <v>0</v>
          </cell>
          <cell r="BD101">
            <v>0</v>
          </cell>
          <cell r="BE101">
            <v>0</v>
          </cell>
          <cell r="BF101">
            <v>0</v>
          </cell>
          <cell r="BG101">
            <v>0</v>
          </cell>
          <cell r="BH101">
            <v>0</v>
          </cell>
          <cell r="BI101">
            <v>0</v>
          </cell>
          <cell r="BJ101">
            <v>0</v>
          </cell>
          <cell r="BK101">
            <v>0</v>
          </cell>
        </row>
        <row r="102">
          <cell r="A102">
            <v>540576</v>
          </cell>
          <cell r="C102" t="str">
            <v>Kim Rawlings</v>
          </cell>
          <cell r="D102" t="str">
            <v>Childminder</v>
          </cell>
          <cell r="J102">
            <v>0</v>
          </cell>
          <cell r="K102">
            <v>3.7</v>
          </cell>
          <cell r="L102">
            <v>4.3010000000000002</v>
          </cell>
          <cell r="M102">
            <v>0</v>
          </cell>
          <cell r="N102">
            <v>4.3010000000000002</v>
          </cell>
          <cell r="O102">
            <v>0.60099999999999998</v>
          </cell>
          <cell r="P102">
            <v>0.16243243243243241</v>
          </cell>
          <cell r="Q102">
            <v>3.8110000000000004</v>
          </cell>
          <cell r="R102">
            <v>4.3010000000000002</v>
          </cell>
          <cell r="S102">
            <v>4.07</v>
          </cell>
          <cell r="T102">
            <v>4.07</v>
          </cell>
          <cell r="U102">
            <v>4.4000000000000004</v>
          </cell>
          <cell r="V102">
            <v>0</v>
          </cell>
          <cell r="W102">
            <v>4.4000000000000004</v>
          </cell>
          <cell r="X102">
            <v>0.33000000000000007</v>
          </cell>
          <cell r="Y102">
            <v>4.4000000000000004</v>
          </cell>
          <cell r="Z102">
            <v>0</v>
          </cell>
          <cell r="AA102">
            <v>4.4000000000000004</v>
          </cell>
          <cell r="AB102">
            <v>4.37</v>
          </cell>
          <cell r="AC102">
            <v>0</v>
          </cell>
          <cell r="AD102">
            <v>4.37</v>
          </cell>
          <cell r="AE102">
            <v>4.5</v>
          </cell>
          <cell r="AF102">
            <v>0</v>
          </cell>
          <cell r="AG102">
            <v>4.5</v>
          </cell>
          <cell r="AH102">
            <v>1140</v>
          </cell>
          <cell r="AI102">
            <v>366</v>
          </cell>
          <cell r="AJ102">
            <v>366</v>
          </cell>
          <cell r="AK102">
            <v>366</v>
          </cell>
          <cell r="AL102">
            <v>366</v>
          </cell>
          <cell r="AM102">
            <v>732</v>
          </cell>
          <cell r="AN102">
            <v>-408</v>
          </cell>
          <cell r="AQ102">
            <v>4981.8</v>
          </cell>
          <cell r="AR102">
            <v>3198.84</v>
          </cell>
          <cell r="AS102">
            <v>0</v>
          </cell>
          <cell r="AT102">
            <v>3294</v>
          </cell>
          <cell r="AU102">
            <v>3294</v>
          </cell>
          <cell r="AW102">
            <v>0</v>
          </cell>
          <cell r="AX102">
            <v>0</v>
          </cell>
          <cell r="AY102">
            <v>0</v>
          </cell>
          <cell r="AZ102">
            <v>0</v>
          </cell>
          <cell r="BA102">
            <v>0</v>
          </cell>
          <cell r="BB102">
            <v>0</v>
          </cell>
          <cell r="BC102">
            <v>0</v>
          </cell>
          <cell r="BD102">
            <v>0</v>
          </cell>
          <cell r="BE102">
            <v>0</v>
          </cell>
          <cell r="BF102">
            <v>0</v>
          </cell>
          <cell r="BG102">
            <v>0</v>
          </cell>
          <cell r="BH102">
            <v>0</v>
          </cell>
          <cell r="BI102">
            <v>0</v>
          </cell>
          <cell r="BJ102">
            <v>0</v>
          </cell>
          <cell r="BK102">
            <v>4981.8</v>
          </cell>
        </row>
        <row r="103">
          <cell r="A103">
            <v>519250</v>
          </cell>
          <cell r="C103" t="str">
            <v>Kintbury Pre-School</v>
          </cell>
          <cell r="D103" t="str">
            <v>Pre School</v>
          </cell>
          <cell r="J103">
            <v>0</v>
          </cell>
          <cell r="K103">
            <v>3.7</v>
          </cell>
          <cell r="L103">
            <v>4.3010000000000002</v>
          </cell>
          <cell r="M103">
            <v>0</v>
          </cell>
          <cell r="N103">
            <v>4.3010000000000002</v>
          </cell>
          <cell r="O103">
            <v>0.60099999999999998</v>
          </cell>
          <cell r="P103">
            <v>0.16243243243243241</v>
          </cell>
          <cell r="Q103">
            <v>3.8110000000000004</v>
          </cell>
          <cell r="R103">
            <v>4.3010000000000002</v>
          </cell>
          <cell r="S103">
            <v>4.07</v>
          </cell>
          <cell r="T103">
            <v>4.07</v>
          </cell>
          <cell r="U103">
            <v>4.4000000000000004</v>
          </cell>
          <cell r="V103">
            <v>0</v>
          </cell>
          <cell r="W103">
            <v>4.4000000000000004</v>
          </cell>
          <cell r="X103">
            <v>0.33000000000000007</v>
          </cell>
          <cell r="Y103">
            <v>4.4000000000000004</v>
          </cell>
          <cell r="Z103">
            <v>0</v>
          </cell>
          <cell r="AA103">
            <v>4.4000000000000004</v>
          </cell>
          <cell r="AB103">
            <v>4.37</v>
          </cell>
          <cell r="AC103">
            <v>0</v>
          </cell>
          <cell r="AD103">
            <v>4.37</v>
          </cell>
          <cell r="AE103">
            <v>4.5</v>
          </cell>
          <cell r="AF103">
            <v>0</v>
          </cell>
          <cell r="AG103">
            <v>4.5</v>
          </cell>
          <cell r="AH103">
            <v>6763.2</v>
          </cell>
          <cell r="AI103">
            <v>7755</v>
          </cell>
          <cell r="AJ103">
            <v>1749</v>
          </cell>
          <cell r="AK103">
            <v>7413</v>
          </cell>
          <cell r="AL103">
            <v>1657.8</v>
          </cell>
          <cell r="AM103">
            <v>9070.7999999999993</v>
          </cell>
          <cell r="AN103">
            <v>2740.8</v>
          </cell>
          <cell r="AQ103">
            <v>29555.184000000001</v>
          </cell>
          <cell r="AR103">
            <v>41532.480000000003</v>
          </cell>
          <cell r="AS103">
            <v>0</v>
          </cell>
          <cell r="AT103">
            <v>40818.6</v>
          </cell>
          <cell r="AU103">
            <v>40818.6</v>
          </cell>
          <cell r="AW103">
            <v>1755.0000000000005</v>
          </cell>
          <cell r="AX103">
            <v>2772.6</v>
          </cell>
          <cell r="AY103">
            <v>2772.6</v>
          </cell>
          <cell r="AZ103">
            <v>9740.2500000000018</v>
          </cell>
          <cell r="BA103">
            <v>15387.929999999998</v>
          </cell>
          <cell r="BB103">
            <v>15831.546</v>
          </cell>
          <cell r="BC103">
            <v>15277.026000000002</v>
          </cell>
          <cell r="BD103">
            <v>2685</v>
          </cell>
          <cell r="BE103">
            <v>3319.2</v>
          </cell>
          <cell r="BF103">
            <v>3148.2</v>
          </cell>
          <cell r="BG103">
            <v>4698.75</v>
          </cell>
          <cell r="BH103">
            <v>5808.5999999999995</v>
          </cell>
          <cell r="BI103">
            <v>5414.9039999999995</v>
          </cell>
          <cell r="BJ103">
            <v>4879.71</v>
          </cell>
          <cell r="BK103">
            <v>43994.184000000001</v>
          </cell>
        </row>
        <row r="104">
          <cell r="A104">
            <v>512698</v>
          </cell>
          <cell r="C104" t="str">
            <v>Ladybirds Pre-School</v>
          </cell>
          <cell r="D104" t="str">
            <v>Pre School</v>
          </cell>
          <cell r="G104">
            <v>1</v>
          </cell>
          <cell r="H104">
            <v>1</v>
          </cell>
          <cell r="I104">
            <v>1</v>
          </cell>
          <cell r="J104">
            <v>0.73</v>
          </cell>
          <cell r="K104">
            <v>4.59</v>
          </cell>
          <cell r="L104">
            <v>4.3010000000000002</v>
          </cell>
          <cell r="M104">
            <v>0</v>
          </cell>
          <cell r="N104">
            <v>4.3010000000000002</v>
          </cell>
          <cell r="O104">
            <v>-0.2889999999999997</v>
          </cell>
          <cell r="P104">
            <v>-6.2962962962962901E-2</v>
          </cell>
          <cell r="Q104">
            <v>4.4523000000000001</v>
          </cell>
          <cell r="R104">
            <v>4.1310000000000002</v>
          </cell>
          <cell r="S104">
            <v>4.3010000000000002</v>
          </cell>
          <cell r="T104">
            <v>4.3010000000000002</v>
          </cell>
          <cell r="U104">
            <v>4.4000000000000004</v>
          </cell>
          <cell r="V104">
            <v>0</v>
          </cell>
          <cell r="W104">
            <v>4.4000000000000004</v>
          </cell>
          <cell r="X104">
            <v>9.9000000000000199E-2</v>
          </cell>
          <cell r="Y104">
            <v>4.4000000000000004</v>
          </cell>
          <cell r="Z104">
            <v>0.66</v>
          </cell>
          <cell r="AA104">
            <v>5.0600000000000005</v>
          </cell>
          <cell r="AB104">
            <v>4.37</v>
          </cell>
          <cell r="AC104">
            <v>0.63</v>
          </cell>
          <cell r="AD104">
            <v>5</v>
          </cell>
          <cell r="AE104">
            <v>4.5</v>
          </cell>
          <cell r="AF104">
            <v>0.63</v>
          </cell>
          <cell r="AG104">
            <v>5.13</v>
          </cell>
          <cell r="AH104">
            <v>17758.699999999997</v>
          </cell>
          <cell r="AI104">
            <v>9475.7999999999993</v>
          </cell>
          <cell r="AJ104">
            <v>2997</v>
          </cell>
          <cell r="AK104">
            <v>9475.7999999999993</v>
          </cell>
          <cell r="AL104">
            <v>2997</v>
          </cell>
          <cell r="AM104">
            <v>12472.8</v>
          </cell>
          <cell r="AN104">
            <v>-5285.8999999999978</v>
          </cell>
          <cell r="AQ104">
            <v>88793.499999999985</v>
          </cell>
          <cell r="AR104">
            <v>62364</v>
          </cell>
          <cell r="AS104">
            <v>7857.8639999999996</v>
          </cell>
          <cell r="AT104">
            <v>63985.463999999993</v>
          </cell>
          <cell r="AU104">
            <v>63985.463999999993</v>
          </cell>
          <cell r="AW104">
            <v>552.20000000000016</v>
          </cell>
          <cell r="AX104">
            <v>645</v>
          </cell>
          <cell r="AY104">
            <v>645</v>
          </cell>
          <cell r="AZ104">
            <v>3064.7100000000005</v>
          </cell>
          <cell r="BA104">
            <v>3579.75</v>
          </cell>
          <cell r="BB104">
            <v>3682.95</v>
          </cell>
          <cell r="BC104">
            <v>3553.9500000000003</v>
          </cell>
          <cell r="BD104">
            <v>1273.5999999999999</v>
          </cell>
          <cell r="BE104">
            <v>1239</v>
          </cell>
          <cell r="BF104">
            <v>1239</v>
          </cell>
          <cell r="BG104">
            <v>2228.7999999999997</v>
          </cell>
          <cell r="BH104">
            <v>2168.25</v>
          </cell>
          <cell r="BI104">
            <v>2131.08</v>
          </cell>
          <cell r="BJ104">
            <v>1920.45</v>
          </cell>
          <cell r="BK104">
            <v>94087.01</v>
          </cell>
        </row>
        <row r="105">
          <cell r="A105">
            <v>540591</v>
          </cell>
          <cell r="C105" t="str">
            <v>Laura Van Eyck</v>
          </cell>
          <cell r="D105" t="str">
            <v>Childminder</v>
          </cell>
          <cell r="J105">
            <v>0</v>
          </cell>
          <cell r="K105">
            <v>3.7</v>
          </cell>
          <cell r="L105">
            <v>4.3010000000000002</v>
          </cell>
          <cell r="M105">
            <v>0</v>
          </cell>
          <cell r="N105">
            <v>4.3010000000000002</v>
          </cell>
          <cell r="O105">
            <v>0.60099999999999998</v>
          </cell>
          <cell r="P105">
            <v>0.16243243243243241</v>
          </cell>
          <cell r="Q105">
            <v>3.8110000000000004</v>
          </cell>
          <cell r="R105">
            <v>4.3010000000000002</v>
          </cell>
          <cell r="S105">
            <v>4.07</v>
          </cell>
          <cell r="T105">
            <v>4.07</v>
          </cell>
          <cell r="U105">
            <v>4.4000000000000004</v>
          </cell>
          <cell r="V105">
            <v>0</v>
          </cell>
          <cell r="W105">
            <v>4.4000000000000004</v>
          </cell>
          <cell r="X105">
            <v>0.33000000000000007</v>
          </cell>
          <cell r="Y105">
            <v>4.4000000000000004</v>
          </cell>
          <cell r="Z105">
            <v>0</v>
          </cell>
          <cell r="AA105">
            <v>4.4000000000000004</v>
          </cell>
          <cell r="AB105">
            <v>4.37</v>
          </cell>
          <cell r="AC105">
            <v>0</v>
          </cell>
          <cell r="AD105">
            <v>4.37</v>
          </cell>
          <cell r="AE105">
            <v>4.5</v>
          </cell>
          <cell r="AF105">
            <v>0</v>
          </cell>
          <cell r="AG105">
            <v>4.5</v>
          </cell>
          <cell r="AH105">
            <v>612.15</v>
          </cell>
          <cell r="AI105">
            <v>183</v>
          </cell>
          <cell r="AJ105">
            <v>570</v>
          </cell>
          <cell r="AK105">
            <v>183</v>
          </cell>
          <cell r="AL105">
            <v>570</v>
          </cell>
          <cell r="AM105">
            <v>753</v>
          </cell>
          <cell r="AN105">
            <v>140.85000000000002</v>
          </cell>
          <cell r="AQ105">
            <v>2675.0954999999999</v>
          </cell>
          <cell r="AR105">
            <v>3290.61</v>
          </cell>
          <cell r="AS105">
            <v>0</v>
          </cell>
          <cell r="AT105">
            <v>3388.5</v>
          </cell>
          <cell r="AU105">
            <v>3388.5</v>
          </cell>
          <cell r="AW105">
            <v>0</v>
          </cell>
          <cell r="AX105">
            <v>0</v>
          </cell>
          <cell r="AY105">
            <v>0</v>
          </cell>
          <cell r="AZ105">
            <v>0</v>
          </cell>
          <cell r="BA105">
            <v>0</v>
          </cell>
          <cell r="BB105">
            <v>0</v>
          </cell>
          <cell r="BC105">
            <v>0</v>
          </cell>
          <cell r="BD105">
            <v>0</v>
          </cell>
          <cell r="BE105">
            <v>0</v>
          </cell>
          <cell r="BF105">
            <v>0</v>
          </cell>
          <cell r="BG105">
            <v>0</v>
          </cell>
          <cell r="BH105">
            <v>0</v>
          </cell>
          <cell r="BI105">
            <v>0</v>
          </cell>
          <cell r="BJ105">
            <v>0</v>
          </cell>
          <cell r="BK105">
            <v>2675.0954999999999</v>
          </cell>
        </row>
        <row r="106">
          <cell r="A106">
            <v>654465</v>
          </cell>
          <cell r="C106" t="str">
            <v>Laura Webb</v>
          </cell>
          <cell r="D106" t="str">
            <v>Childminder</v>
          </cell>
          <cell r="K106">
            <v>3.7</v>
          </cell>
          <cell r="L106">
            <v>4.3010000000000002</v>
          </cell>
          <cell r="M106">
            <v>0</v>
          </cell>
          <cell r="N106">
            <v>4.3010000000000002</v>
          </cell>
          <cell r="O106">
            <v>0.60099999999999998</v>
          </cell>
          <cell r="P106">
            <v>0.16243243243243241</v>
          </cell>
          <cell r="R106">
            <v>4.3010000000000002</v>
          </cell>
          <cell r="S106">
            <v>4.07</v>
          </cell>
          <cell r="T106">
            <v>4.07</v>
          </cell>
          <cell r="U106">
            <v>4.4000000000000004</v>
          </cell>
          <cell r="V106">
            <v>0</v>
          </cell>
          <cell r="W106">
            <v>4.4000000000000004</v>
          </cell>
          <cell r="X106">
            <v>0.33000000000000007</v>
          </cell>
          <cell r="Y106">
            <v>4.4000000000000004</v>
          </cell>
          <cell r="Z106">
            <v>0</v>
          </cell>
          <cell r="AA106">
            <v>4.4000000000000004</v>
          </cell>
          <cell r="AB106">
            <v>4.37</v>
          </cell>
          <cell r="AC106">
            <v>0</v>
          </cell>
          <cell r="AD106">
            <v>4.37</v>
          </cell>
          <cell r="AE106">
            <v>4.5</v>
          </cell>
          <cell r="AF106">
            <v>0</v>
          </cell>
          <cell r="AG106">
            <v>4.5</v>
          </cell>
          <cell r="AH106">
            <v>2634</v>
          </cell>
          <cell r="AI106">
            <v>924</v>
          </cell>
          <cell r="AJ106">
            <v>924</v>
          </cell>
          <cell r="AK106">
            <v>924</v>
          </cell>
          <cell r="AL106">
            <v>924</v>
          </cell>
          <cell r="AM106">
            <v>1848</v>
          </cell>
          <cell r="AN106">
            <v>-786</v>
          </cell>
          <cell r="AQ106">
            <v>11510.58</v>
          </cell>
          <cell r="AR106">
            <v>8075.76</v>
          </cell>
          <cell r="AS106">
            <v>0</v>
          </cell>
          <cell r="AT106">
            <v>8316</v>
          </cell>
          <cell r="AU106">
            <v>8316</v>
          </cell>
          <cell r="AW106">
            <v>0</v>
          </cell>
          <cell r="AX106">
            <v>0</v>
          </cell>
          <cell r="AY106">
            <v>0</v>
          </cell>
          <cell r="AZ106">
            <v>0</v>
          </cell>
          <cell r="BA106">
            <v>0</v>
          </cell>
          <cell r="BB106">
            <v>0</v>
          </cell>
          <cell r="BC106">
            <v>0</v>
          </cell>
          <cell r="BD106">
            <v>0</v>
          </cell>
          <cell r="BE106">
            <v>0</v>
          </cell>
          <cell r="BF106">
            <v>0</v>
          </cell>
          <cell r="BG106">
            <v>0</v>
          </cell>
          <cell r="BH106">
            <v>0</v>
          </cell>
          <cell r="BI106">
            <v>0</v>
          </cell>
          <cell r="BJ106">
            <v>0</v>
          </cell>
          <cell r="BK106">
            <v>11510.58</v>
          </cell>
        </row>
        <row r="107">
          <cell r="A107">
            <v>654486</v>
          </cell>
          <cell r="C107" t="str">
            <v>Leah Jay</v>
          </cell>
          <cell r="D107" t="str">
            <v>Childminder</v>
          </cell>
          <cell r="U107">
            <v>4.4000000000000004</v>
          </cell>
          <cell r="V107">
            <v>0</v>
          </cell>
          <cell r="W107">
            <v>4.4000000000000004</v>
          </cell>
          <cell r="X107">
            <v>4.4000000000000004</v>
          </cell>
          <cell r="Y107">
            <v>4.4000000000000004</v>
          </cell>
          <cell r="Z107">
            <v>0</v>
          </cell>
          <cell r="AA107">
            <v>4.4000000000000004</v>
          </cell>
          <cell r="AB107">
            <v>4.37</v>
          </cell>
          <cell r="AC107">
            <v>0</v>
          </cell>
          <cell r="AD107">
            <v>4.37</v>
          </cell>
          <cell r="AE107">
            <v>4.5</v>
          </cell>
          <cell r="AF107">
            <v>0</v>
          </cell>
          <cell r="AG107">
            <v>4.5</v>
          </cell>
          <cell r="AH107">
            <v>176.8878718535469</v>
          </cell>
          <cell r="AI107">
            <v>171</v>
          </cell>
          <cell r="AJ107">
            <v>171</v>
          </cell>
          <cell r="AK107">
            <v>171</v>
          </cell>
          <cell r="AL107">
            <v>171</v>
          </cell>
          <cell r="AM107">
            <v>342</v>
          </cell>
          <cell r="AN107">
            <v>165.1121281464531</v>
          </cell>
          <cell r="AQ107">
            <v>773</v>
          </cell>
          <cell r="AR107">
            <v>1494.54</v>
          </cell>
          <cell r="AS107">
            <v>0</v>
          </cell>
          <cell r="AT107">
            <v>1539</v>
          </cell>
          <cell r="AU107">
            <v>1539</v>
          </cell>
          <cell r="AW107">
            <v>0</v>
          </cell>
          <cell r="AX107">
            <v>0</v>
          </cell>
          <cell r="AY107">
            <v>0</v>
          </cell>
          <cell r="AZ107">
            <v>0</v>
          </cell>
          <cell r="BA107">
            <v>0</v>
          </cell>
          <cell r="BB107">
            <v>0</v>
          </cell>
          <cell r="BC107">
            <v>0</v>
          </cell>
          <cell r="BD107">
            <v>0</v>
          </cell>
          <cell r="BE107">
            <v>0</v>
          </cell>
          <cell r="BF107">
            <v>0</v>
          </cell>
          <cell r="BG107">
            <v>0</v>
          </cell>
          <cell r="BH107">
            <v>0</v>
          </cell>
          <cell r="BI107">
            <v>0</v>
          </cell>
          <cell r="BJ107">
            <v>0</v>
          </cell>
          <cell r="BK107">
            <v>773</v>
          </cell>
        </row>
        <row r="108">
          <cell r="A108">
            <v>540606</v>
          </cell>
          <cell r="C108" t="str">
            <v>Leanne Fox</v>
          </cell>
          <cell r="D108" t="str">
            <v>Childminder</v>
          </cell>
          <cell r="Y108">
            <v>4.4000000000000004</v>
          </cell>
          <cell r="Z108">
            <v>0</v>
          </cell>
          <cell r="AA108">
            <v>4.4000000000000004</v>
          </cell>
          <cell r="AB108">
            <v>4.37</v>
          </cell>
          <cell r="AC108">
            <v>0</v>
          </cell>
          <cell r="AD108">
            <v>4.37</v>
          </cell>
          <cell r="AE108">
            <v>4.5</v>
          </cell>
          <cell r="AF108">
            <v>0</v>
          </cell>
          <cell r="AG108">
            <v>4.5</v>
          </cell>
          <cell r="AH108">
            <v>725.4</v>
          </cell>
          <cell r="AI108">
            <v>219.6</v>
          </cell>
          <cell r="AJ108">
            <v>36.6</v>
          </cell>
          <cell r="AK108">
            <v>219.6</v>
          </cell>
          <cell r="AL108">
            <v>36.6</v>
          </cell>
          <cell r="AM108">
            <v>256.2</v>
          </cell>
          <cell r="AN108">
            <v>-469.2</v>
          </cell>
          <cell r="AQ108">
            <v>3169.998</v>
          </cell>
          <cell r="AR108">
            <v>1119.5940000000001</v>
          </cell>
          <cell r="AS108">
            <v>0</v>
          </cell>
          <cell r="AT108">
            <v>1152.8999999999999</v>
          </cell>
          <cell r="AU108">
            <v>1152.8999999999999</v>
          </cell>
          <cell r="AW108">
            <v>0</v>
          </cell>
          <cell r="AX108">
            <v>0</v>
          </cell>
          <cell r="AY108">
            <v>0</v>
          </cell>
          <cell r="AZ108">
            <v>0</v>
          </cell>
          <cell r="BA108">
            <v>0</v>
          </cell>
          <cell r="BB108">
            <v>0</v>
          </cell>
          <cell r="BC108">
            <v>0</v>
          </cell>
          <cell r="BD108">
            <v>0</v>
          </cell>
          <cell r="BE108">
            <v>0</v>
          </cell>
          <cell r="BF108">
            <v>0</v>
          </cell>
          <cell r="BG108">
            <v>0</v>
          </cell>
          <cell r="BH108">
            <v>0</v>
          </cell>
          <cell r="BI108">
            <v>0</v>
          </cell>
          <cell r="BJ108">
            <v>0</v>
          </cell>
          <cell r="BK108">
            <v>3169.998</v>
          </cell>
        </row>
        <row r="109">
          <cell r="A109">
            <v>654434</v>
          </cell>
          <cell r="C109" t="str">
            <v>Leyna Pepper</v>
          </cell>
          <cell r="D109" t="str">
            <v>Childminder</v>
          </cell>
          <cell r="J109">
            <v>0</v>
          </cell>
          <cell r="K109">
            <v>3.7</v>
          </cell>
          <cell r="L109">
            <v>4.3010000000000002</v>
          </cell>
          <cell r="M109">
            <v>0</v>
          </cell>
          <cell r="N109">
            <v>4.3010000000000002</v>
          </cell>
          <cell r="O109">
            <v>0.60099999999999998</v>
          </cell>
          <cell r="P109">
            <v>0.16243243243243241</v>
          </cell>
          <cell r="Q109">
            <v>3.8110000000000004</v>
          </cell>
          <cell r="R109">
            <v>4.3010000000000002</v>
          </cell>
          <cell r="S109">
            <v>4.07</v>
          </cell>
          <cell r="T109">
            <v>4.07</v>
          </cell>
          <cell r="U109">
            <v>4.4000000000000004</v>
          </cell>
          <cell r="V109">
            <v>0</v>
          </cell>
          <cell r="W109">
            <v>4.4000000000000004</v>
          </cell>
          <cell r="X109">
            <v>0.33000000000000007</v>
          </cell>
          <cell r="Y109">
            <v>4.4000000000000004</v>
          </cell>
          <cell r="Z109">
            <v>0</v>
          </cell>
          <cell r="AA109">
            <v>4.4000000000000004</v>
          </cell>
          <cell r="AB109">
            <v>4.37</v>
          </cell>
          <cell r="AC109">
            <v>0</v>
          </cell>
          <cell r="AD109">
            <v>4.37</v>
          </cell>
          <cell r="AE109">
            <v>4.5</v>
          </cell>
          <cell r="AF109">
            <v>0</v>
          </cell>
          <cell r="AG109">
            <v>4.5</v>
          </cell>
          <cell r="AH109">
            <v>802.4</v>
          </cell>
          <cell r="AI109">
            <v>1409.4</v>
          </cell>
          <cell r="AJ109">
            <v>1212.5999999999999</v>
          </cell>
          <cell r="AK109">
            <v>1409.4</v>
          </cell>
          <cell r="AL109">
            <v>1212.5999999999999</v>
          </cell>
          <cell r="AM109">
            <v>2622</v>
          </cell>
          <cell r="AN109">
            <v>1819.6</v>
          </cell>
          <cell r="AQ109">
            <v>3506.4879999999998</v>
          </cell>
          <cell r="AR109">
            <v>11458.14</v>
          </cell>
          <cell r="AS109">
            <v>0</v>
          </cell>
          <cell r="AT109">
            <v>11799</v>
          </cell>
          <cell r="AU109">
            <v>11799</v>
          </cell>
          <cell r="AW109">
            <v>313.20000000000005</v>
          </cell>
          <cell r="AX109">
            <v>545.4</v>
          </cell>
          <cell r="AY109">
            <v>545.4</v>
          </cell>
          <cell r="AZ109">
            <v>1738.2600000000002</v>
          </cell>
          <cell r="BA109">
            <v>3026.97</v>
          </cell>
          <cell r="BB109">
            <v>3114.2339999999999</v>
          </cell>
          <cell r="BC109">
            <v>3005.1540000000005</v>
          </cell>
          <cell r="BD109">
            <v>0</v>
          </cell>
          <cell r="BE109">
            <v>171</v>
          </cell>
          <cell r="BF109">
            <v>171</v>
          </cell>
          <cell r="BG109">
            <v>0</v>
          </cell>
          <cell r="BH109">
            <v>299.25</v>
          </cell>
          <cell r="BI109">
            <v>294.12</v>
          </cell>
          <cell r="BJ109">
            <v>265.05</v>
          </cell>
          <cell r="BK109">
            <v>5244.7479999999996</v>
          </cell>
        </row>
        <row r="110">
          <cell r="A110">
            <v>654473</v>
          </cell>
          <cell r="C110" t="str">
            <v>Lindsay O'Riordan</v>
          </cell>
          <cell r="D110" t="str">
            <v>Childminder</v>
          </cell>
          <cell r="K110">
            <v>3.7</v>
          </cell>
          <cell r="L110">
            <v>4.3010000000000002</v>
          </cell>
          <cell r="M110">
            <v>0</v>
          </cell>
          <cell r="N110">
            <v>4.3010000000000002</v>
          </cell>
          <cell r="O110">
            <v>0.60099999999999998</v>
          </cell>
          <cell r="P110">
            <v>0.16243243243243241</v>
          </cell>
          <cell r="R110">
            <v>4.3010000000000002</v>
          </cell>
          <cell r="S110">
            <v>4.07</v>
          </cell>
          <cell r="T110">
            <v>4.07</v>
          </cell>
          <cell r="U110">
            <v>4.4000000000000004</v>
          </cell>
          <cell r="V110">
            <v>0</v>
          </cell>
          <cell r="W110">
            <v>4.4000000000000004</v>
          </cell>
          <cell r="X110">
            <v>0.33000000000000007</v>
          </cell>
          <cell r="Y110">
            <v>4.4000000000000004</v>
          </cell>
          <cell r="Z110">
            <v>0</v>
          </cell>
          <cell r="AA110">
            <v>4.4000000000000004</v>
          </cell>
          <cell r="AB110">
            <v>4.37</v>
          </cell>
          <cell r="AC110">
            <v>0</v>
          </cell>
          <cell r="AD110">
            <v>4.37</v>
          </cell>
          <cell r="AE110">
            <v>4.5</v>
          </cell>
          <cell r="AF110">
            <v>0</v>
          </cell>
          <cell r="AG110">
            <v>4.5</v>
          </cell>
          <cell r="AH110">
            <v>647.4</v>
          </cell>
          <cell r="AI110">
            <v>216</v>
          </cell>
          <cell r="AJ110">
            <v>399</v>
          </cell>
          <cell r="AK110">
            <v>216</v>
          </cell>
          <cell r="AL110">
            <v>399</v>
          </cell>
          <cell r="AM110">
            <v>615</v>
          </cell>
          <cell r="AN110">
            <v>-32.399999999999977</v>
          </cell>
          <cell r="AQ110">
            <v>2829.1379999999999</v>
          </cell>
          <cell r="AR110">
            <v>2687.55</v>
          </cell>
          <cell r="AS110">
            <v>0</v>
          </cell>
          <cell r="AT110">
            <v>2767.5</v>
          </cell>
          <cell r="AU110">
            <v>2767.5</v>
          </cell>
          <cell r="AW110">
            <v>177.00000000000003</v>
          </cell>
          <cell r="AX110">
            <v>957</v>
          </cell>
          <cell r="AY110">
            <v>957</v>
          </cell>
          <cell r="AZ110">
            <v>982.35000000000014</v>
          </cell>
          <cell r="BA110">
            <v>5311.3499999999995</v>
          </cell>
          <cell r="BB110">
            <v>5464.47</v>
          </cell>
          <cell r="BC110">
            <v>5273.0700000000006</v>
          </cell>
          <cell r="BD110">
            <v>0</v>
          </cell>
          <cell r="BE110">
            <v>0</v>
          </cell>
          <cell r="BF110">
            <v>0</v>
          </cell>
          <cell r="BG110">
            <v>0</v>
          </cell>
          <cell r="BH110">
            <v>0</v>
          </cell>
          <cell r="BI110">
            <v>0</v>
          </cell>
          <cell r="BJ110">
            <v>0</v>
          </cell>
          <cell r="BK110">
            <v>3811.4880000000003</v>
          </cell>
        </row>
        <row r="111">
          <cell r="A111">
            <v>540640</v>
          </cell>
          <cell r="C111" t="str">
            <v>Lisa Evans</v>
          </cell>
          <cell r="D111" t="str">
            <v>Childminder</v>
          </cell>
          <cell r="J111">
            <v>0</v>
          </cell>
          <cell r="K111">
            <v>3.7</v>
          </cell>
          <cell r="L111">
            <v>4.3010000000000002</v>
          </cell>
          <cell r="M111">
            <v>0</v>
          </cell>
          <cell r="N111">
            <v>4.3010000000000002</v>
          </cell>
          <cell r="O111">
            <v>0.60099999999999998</v>
          </cell>
          <cell r="P111">
            <v>0.16243243243243241</v>
          </cell>
          <cell r="Q111">
            <v>3.8110000000000004</v>
          </cell>
          <cell r="R111">
            <v>4.3010000000000002</v>
          </cell>
          <cell r="S111">
            <v>4.07</v>
          </cell>
          <cell r="T111">
            <v>4.07</v>
          </cell>
          <cell r="U111">
            <v>4.4000000000000004</v>
          </cell>
          <cell r="V111">
            <v>0</v>
          </cell>
          <cell r="W111">
            <v>4.4000000000000004</v>
          </cell>
          <cell r="X111">
            <v>0.33000000000000007</v>
          </cell>
          <cell r="Y111">
            <v>4.4000000000000004</v>
          </cell>
          <cell r="Z111">
            <v>0</v>
          </cell>
          <cell r="AA111">
            <v>4.4000000000000004</v>
          </cell>
          <cell r="AB111">
            <v>4.37</v>
          </cell>
          <cell r="AC111">
            <v>0</v>
          </cell>
          <cell r="AD111">
            <v>4.37</v>
          </cell>
          <cell r="AE111">
            <v>4.5</v>
          </cell>
          <cell r="AF111">
            <v>0</v>
          </cell>
          <cell r="AG111">
            <v>4.5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Q111">
            <v>0</v>
          </cell>
          <cell r="AR111">
            <v>0</v>
          </cell>
          <cell r="AS111">
            <v>0</v>
          </cell>
          <cell r="AT111">
            <v>0</v>
          </cell>
          <cell r="AU111">
            <v>0</v>
          </cell>
          <cell r="AW111">
            <v>0</v>
          </cell>
          <cell r="AX111">
            <v>0</v>
          </cell>
          <cell r="AY111">
            <v>0</v>
          </cell>
          <cell r="AZ111">
            <v>0</v>
          </cell>
          <cell r="BA111">
            <v>0</v>
          </cell>
          <cell r="BB111">
            <v>0</v>
          </cell>
          <cell r="BC111">
            <v>0</v>
          </cell>
          <cell r="BD111">
            <v>0</v>
          </cell>
          <cell r="BE111">
            <v>0</v>
          </cell>
          <cell r="BF111">
            <v>0</v>
          </cell>
          <cell r="BG111">
            <v>0</v>
          </cell>
          <cell r="BH111">
            <v>0</v>
          </cell>
          <cell r="BI111">
            <v>0</v>
          </cell>
          <cell r="BJ111">
            <v>0</v>
          </cell>
          <cell r="BK111">
            <v>0</v>
          </cell>
        </row>
        <row r="112">
          <cell r="A112">
            <v>540551</v>
          </cell>
          <cell r="C112" t="str">
            <v>Little Bears Day Nursery</v>
          </cell>
          <cell r="D112" t="str">
            <v>Day Nursery/Ind School</v>
          </cell>
          <cell r="J112">
            <v>0.38</v>
          </cell>
          <cell r="K112">
            <v>4.24</v>
          </cell>
          <cell r="L112">
            <v>4.3010000000000002</v>
          </cell>
          <cell r="M112">
            <v>0</v>
          </cell>
          <cell r="N112">
            <v>4.3010000000000002</v>
          </cell>
          <cell r="O112">
            <v>6.0999999999999943E-2</v>
          </cell>
          <cell r="P112">
            <v>1.4386792452830175E-2</v>
          </cell>
          <cell r="Q112">
            <v>4.25</v>
          </cell>
          <cell r="R112">
            <v>4.3010000000000002</v>
          </cell>
          <cell r="S112">
            <v>4.3010000000000002</v>
          </cell>
          <cell r="T112">
            <v>4.3010000000000002</v>
          </cell>
          <cell r="U112">
            <v>4.4000000000000004</v>
          </cell>
          <cell r="V112">
            <v>0</v>
          </cell>
          <cell r="W112">
            <v>4.4000000000000004</v>
          </cell>
          <cell r="X112">
            <v>9.9000000000000199E-2</v>
          </cell>
          <cell r="Y112">
            <v>4.4000000000000004</v>
          </cell>
          <cell r="Z112">
            <v>0</v>
          </cell>
          <cell r="AA112">
            <v>4.4000000000000004</v>
          </cell>
          <cell r="AB112">
            <v>4.37</v>
          </cell>
          <cell r="AC112">
            <v>0</v>
          </cell>
          <cell r="AD112">
            <v>4.37</v>
          </cell>
          <cell r="AE112">
            <v>4.5</v>
          </cell>
          <cell r="AF112">
            <v>0</v>
          </cell>
          <cell r="AG112">
            <v>4.5</v>
          </cell>
          <cell r="AH112">
            <v>0</v>
          </cell>
          <cell r="AI112">
            <v>0</v>
          </cell>
          <cell r="AJ112">
            <v>0</v>
          </cell>
          <cell r="AK112">
            <v>0</v>
          </cell>
          <cell r="AL112">
            <v>0</v>
          </cell>
          <cell r="AM112">
            <v>0</v>
          </cell>
          <cell r="AN112">
            <v>0</v>
          </cell>
          <cell r="AQ112">
            <v>0</v>
          </cell>
          <cell r="AR112">
            <v>0</v>
          </cell>
          <cell r="AS112">
            <v>0</v>
          </cell>
          <cell r="AT112">
            <v>0</v>
          </cell>
          <cell r="AU112">
            <v>0</v>
          </cell>
          <cell r="AW112">
            <v>0</v>
          </cell>
          <cell r="AX112">
            <v>0</v>
          </cell>
          <cell r="AY112">
            <v>0</v>
          </cell>
          <cell r="AZ112">
            <v>0</v>
          </cell>
          <cell r="BA112">
            <v>0</v>
          </cell>
          <cell r="BB112">
            <v>0</v>
          </cell>
          <cell r="BC112">
            <v>0</v>
          </cell>
          <cell r="BD112">
            <v>0</v>
          </cell>
          <cell r="BE112">
            <v>0</v>
          </cell>
          <cell r="BF112">
            <v>0</v>
          </cell>
          <cell r="BG112">
            <v>0</v>
          </cell>
          <cell r="BH112">
            <v>0</v>
          </cell>
          <cell r="BI112">
            <v>0</v>
          </cell>
          <cell r="BJ112">
            <v>0</v>
          </cell>
          <cell r="BK112">
            <v>0</v>
          </cell>
        </row>
        <row r="113">
          <cell r="A113">
            <v>558976</v>
          </cell>
          <cell r="C113" t="str">
            <v>Little Footprints Montessori Nursery</v>
          </cell>
          <cell r="D113" t="str">
            <v>Pre School</v>
          </cell>
          <cell r="E113">
            <v>1</v>
          </cell>
          <cell r="F113">
            <v>1</v>
          </cell>
          <cell r="G113">
            <v>1</v>
          </cell>
          <cell r="H113">
            <v>1</v>
          </cell>
          <cell r="J113">
            <v>0.73</v>
          </cell>
          <cell r="K113">
            <v>4.43</v>
          </cell>
          <cell r="L113">
            <v>4.3010000000000002</v>
          </cell>
          <cell r="M113">
            <v>0.65780000000000005</v>
          </cell>
          <cell r="N113">
            <v>4.9588000000000001</v>
          </cell>
          <cell r="O113">
            <v>0.52880000000000038</v>
          </cell>
          <cell r="P113">
            <v>0.11936794582392786</v>
          </cell>
          <cell r="Q113">
            <v>4.2970999999999995</v>
          </cell>
          <cell r="R113">
            <v>4.9588000000000001</v>
          </cell>
          <cell r="S113">
            <v>4.8729999999999993</v>
          </cell>
          <cell r="T113">
            <v>4.8729999999999993</v>
          </cell>
          <cell r="U113">
            <v>4.4000000000000004</v>
          </cell>
          <cell r="V113">
            <v>0.66</v>
          </cell>
          <cell r="W113">
            <v>5.0600000000000005</v>
          </cell>
          <cell r="X113">
            <v>0.18700000000000117</v>
          </cell>
          <cell r="Y113">
            <v>4.4000000000000004</v>
          </cell>
          <cell r="Z113">
            <v>0.66</v>
          </cell>
          <cell r="AA113">
            <v>5.0600000000000005</v>
          </cell>
          <cell r="AB113">
            <v>4.37</v>
          </cell>
          <cell r="AC113">
            <v>0.63</v>
          </cell>
          <cell r="AD113">
            <v>5</v>
          </cell>
          <cell r="AE113">
            <v>4.5</v>
          </cell>
          <cell r="AF113">
            <v>0</v>
          </cell>
          <cell r="AG113">
            <v>4.5</v>
          </cell>
          <cell r="AH113">
            <v>10926.8</v>
          </cell>
          <cell r="AI113">
            <v>3806.4</v>
          </cell>
          <cell r="AJ113">
            <v>1305.4000000000001</v>
          </cell>
          <cell r="AK113">
            <v>3806.4</v>
          </cell>
          <cell r="AL113">
            <v>1305.4000000000001</v>
          </cell>
          <cell r="AM113">
            <v>5111.8</v>
          </cell>
          <cell r="AN113">
            <v>-5814.9999999999991</v>
          </cell>
          <cell r="AQ113">
            <v>54634</v>
          </cell>
          <cell r="AR113">
            <v>25559</v>
          </cell>
          <cell r="AS113">
            <v>3220.4340000000002</v>
          </cell>
          <cell r="AT113">
            <v>23003.100000000002</v>
          </cell>
          <cell r="AU113">
            <v>23003.100000000002</v>
          </cell>
          <cell r="AW113">
            <v>396.00000000000006</v>
          </cell>
          <cell r="AX113">
            <v>183</v>
          </cell>
          <cell r="AY113">
            <v>183</v>
          </cell>
          <cell r="AZ113">
            <v>2197.8000000000002</v>
          </cell>
          <cell r="BA113">
            <v>1015.65</v>
          </cell>
          <cell r="BB113">
            <v>1044.93</v>
          </cell>
          <cell r="BC113">
            <v>1008.3300000000002</v>
          </cell>
          <cell r="BD113">
            <v>314.39999999999998</v>
          </cell>
          <cell r="BE113">
            <v>146.4</v>
          </cell>
          <cell r="BF113">
            <v>146.4</v>
          </cell>
          <cell r="BG113">
            <v>550.19999999999993</v>
          </cell>
          <cell r="BH113">
            <v>256.2</v>
          </cell>
          <cell r="BI113">
            <v>251.80799999999999</v>
          </cell>
          <cell r="BJ113">
            <v>226.92000000000002</v>
          </cell>
          <cell r="BK113">
            <v>57382</v>
          </cell>
        </row>
        <row r="114">
          <cell r="A114">
            <v>654420</v>
          </cell>
          <cell r="C114" t="str">
            <v>Little Me Day Nursery</v>
          </cell>
          <cell r="D114" t="str">
            <v>Day Nursery/Ind School</v>
          </cell>
          <cell r="J114">
            <v>0</v>
          </cell>
          <cell r="K114">
            <v>3.86</v>
          </cell>
          <cell r="L114">
            <v>4.3010000000000002</v>
          </cell>
          <cell r="M114">
            <v>0</v>
          </cell>
          <cell r="N114">
            <v>4.3010000000000002</v>
          </cell>
          <cell r="O114">
            <v>0.44100000000000028</v>
          </cell>
          <cell r="P114">
            <v>0.11424870466321251</v>
          </cell>
          <cell r="Q114">
            <v>3.98</v>
          </cell>
          <cell r="R114">
            <v>4.3010000000000002</v>
          </cell>
          <cell r="S114">
            <v>4.2459999999999996</v>
          </cell>
          <cell r="T114">
            <v>4.2459999999999996</v>
          </cell>
          <cell r="U114">
            <v>4.4000000000000004</v>
          </cell>
          <cell r="V114">
            <v>0</v>
          </cell>
          <cell r="W114">
            <v>4.4000000000000004</v>
          </cell>
          <cell r="X114">
            <v>0.1540000000000008</v>
          </cell>
          <cell r="Y114">
            <v>4.4000000000000004</v>
          </cell>
          <cell r="Z114">
            <v>0</v>
          </cell>
          <cell r="AA114">
            <v>4.4000000000000004</v>
          </cell>
          <cell r="AB114">
            <v>4.37</v>
          </cell>
          <cell r="AC114">
            <v>0</v>
          </cell>
          <cell r="AD114">
            <v>4.37</v>
          </cell>
          <cell r="AE114">
            <v>4.5</v>
          </cell>
          <cell r="AF114">
            <v>0</v>
          </cell>
          <cell r="AG114">
            <v>4.5</v>
          </cell>
          <cell r="AH114">
            <v>45197.4</v>
          </cell>
          <cell r="AI114">
            <v>31217</v>
          </cell>
          <cell r="AJ114">
            <v>23877</v>
          </cell>
          <cell r="AK114">
            <v>31121</v>
          </cell>
          <cell r="AL114">
            <v>23781</v>
          </cell>
          <cell r="AM114">
            <v>54902</v>
          </cell>
          <cell r="AN114">
            <v>9896.5999999999985</v>
          </cell>
          <cell r="AQ114">
            <v>197512.63800000001</v>
          </cell>
          <cell r="AR114">
            <v>240760.78</v>
          </cell>
          <cell r="AS114">
            <v>0</v>
          </cell>
          <cell r="AT114">
            <v>247059</v>
          </cell>
          <cell r="AU114">
            <v>247059</v>
          </cell>
          <cell r="AW114">
            <v>4950.4000000000005</v>
          </cell>
          <cell r="AX114">
            <v>4693</v>
          </cell>
          <cell r="AY114">
            <v>4693</v>
          </cell>
          <cell r="AZ114">
            <v>27474.720000000001</v>
          </cell>
          <cell r="BA114">
            <v>26046.149999999998</v>
          </cell>
          <cell r="BB114">
            <v>26797.03</v>
          </cell>
          <cell r="BC114">
            <v>25858.430000000004</v>
          </cell>
          <cell r="BD114">
            <v>882</v>
          </cell>
          <cell r="BE114">
            <v>741</v>
          </cell>
          <cell r="BF114">
            <v>741</v>
          </cell>
          <cell r="BG114">
            <v>1543.5</v>
          </cell>
          <cell r="BH114">
            <v>1296.75</v>
          </cell>
          <cell r="BI114">
            <v>1274.52</v>
          </cell>
          <cell r="BJ114">
            <v>1148.55</v>
          </cell>
          <cell r="BK114">
            <v>226530.85800000001</v>
          </cell>
        </row>
        <row r="115">
          <cell r="A115">
            <v>654471</v>
          </cell>
          <cell r="C115" t="str">
            <v>Little Oaks Nursery</v>
          </cell>
          <cell r="D115" t="str">
            <v>Day Nursery/Ind School</v>
          </cell>
          <cell r="F115">
            <v>1</v>
          </cell>
          <cell r="G115">
            <v>1</v>
          </cell>
          <cell r="H115">
            <v>1</v>
          </cell>
          <cell r="I115">
            <v>1</v>
          </cell>
          <cell r="J115">
            <v>0.73</v>
          </cell>
          <cell r="K115">
            <v>4.59</v>
          </cell>
          <cell r="L115">
            <v>4.3010000000000002</v>
          </cell>
          <cell r="M115">
            <v>0</v>
          </cell>
          <cell r="N115">
            <v>4.3010000000000002</v>
          </cell>
          <cell r="O115">
            <v>-0.2889999999999997</v>
          </cell>
          <cell r="P115">
            <v>-6.2962962962962901E-2</v>
          </cell>
          <cell r="Q115">
            <v>4.4523000000000001</v>
          </cell>
          <cell r="R115">
            <v>4.1310000000000002</v>
          </cell>
          <cell r="S115">
            <v>4.3010000000000002</v>
          </cell>
          <cell r="T115">
            <v>4.3010000000000002</v>
          </cell>
          <cell r="U115">
            <v>4.4000000000000004</v>
          </cell>
          <cell r="V115">
            <v>0.66</v>
          </cell>
          <cell r="W115">
            <v>5.0600000000000005</v>
          </cell>
          <cell r="X115">
            <v>0.75900000000000034</v>
          </cell>
          <cell r="Y115">
            <v>4.4000000000000004</v>
          </cell>
          <cell r="Z115">
            <v>0.66</v>
          </cell>
          <cell r="AA115">
            <v>5.0600000000000005</v>
          </cell>
          <cell r="AB115">
            <v>4.37</v>
          </cell>
          <cell r="AC115">
            <v>0.63</v>
          </cell>
          <cell r="AD115">
            <v>5</v>
          </cell>
          <cell r="AE115">
            <v>4.5</v>
          </cell>
          <cell r="AF115">
            <v>0.63</v>
          </cell>
          <cell r="AG115">
            <v>5.13</v>
          </cell>
          <cell r="AH115">
            <v>4897.3999999999996</v>
          </cell>
          <cell r="AI115">
            <v>4527</v>
          </cell>
          <cell r="AJ115">
            <v>3387</v>
          </cell>
          <cell r="AK115">
            <v>4527</v>
          </cell>
          <cell r="AL115">
            <v>3387</v>
          </cell>
          <cell r="AM115">
            <v>7914</v>
          </cell>
          <cell r="AN115">
            <v>3016.6000000000004</v>
          </cell>
          <cell r="AQ115">
            <v>24487</v>
          </cell>
          <cell r="AR115">
            <v>39570</v>
          </cell>
          <cell r="AS115">
            <v>4985.82</v>
          </cell>
          <cell r="AT115">
            <v>40598.82</v>
          </cell>
          <cell r="AU115">
            <v>40598.82</v>
          </cell>
          <cell r="AW115">
            <v>0</v>
          </cell>
          <cell r="AX115">
            <v>570</v>
          </cell>
          <cell r="AY115">
            <v>570</v>
          </cell>
          <cell r="AZ115">
            <v>0</v>
          </cell>
          <cell r="BA115">
            <v>3163.5</v>
          </cell>
          <cell r="BB115">
            <v>3254.7</v>
          </cell>
          <cell r="BC115">
            <v>3140.7000000000003</v>
          </cell>
          <cell r="BD115">
            <v>0</v>
          </cell>
          <cell r="BE115">
            <v>0</v>
          </cell>
          <cell r="BF115">
            <v>0</v>
          </cell>
          <cell r="BG115">
            <v>0</v>
          </cell>
          <cell r="BH115">
            <v>0</v>
          </cell>
          <cell r="BI115">
            <v>0</v>
          </cell>
          <cell r="BJ115">
            <v>0</v>
          </cell>
          <cell r="BK115">
            <v>24487</v>
          </cell>
        </row>
        <row r="116">
          <cell r="A116">
            <v>540545</v>
          </cell>
          <cell r="C116" t="str">
            <v>Little Rainbows (Rainbows Childcare)</v>
          </cell>
          <cell r="D116" t="str">
            <v>Day Nursery/Ind School</v>
          </cell>
          <cell r="J116">
            <v>0.38</v>
          </cell>
          <cell r="K116">
            <v>4.24</v>
          </cell>
          <cell r="L116">
            <v>4.3010000000000002</v>
          </cell>
          <cell r="M116">
            <v>0</v>
          </cell>
          <cell r="N116">
            <v>4.3010000000000002</v>
          </cell>
          <cell r="O116">
            <v>6.0999999999999943E-2</v>
          </cell>
          <cell r="P116">
            <v>1.4386792452830175E-2</v>
          </cell>
          <cell r="Q116">
            <v>4.25</v>
          </cell>
          <cell r="R116">
            <v>4.3010000000000002</v>
          </cell>
          <cell r="S116">
            <v>4.3010000000000002</v>
          </cell>
          <cell r="T116">
            <v>4.3010000000000002</v>
          </cell>
          <cell r="U116">
            <v>4.4000000000000004</v>
          </cell>
          <cell r="V116">
            <v>0</v>
          </cell>
          <cell r="W116">
            <v>4.4000000000000004</v>
          </cell>
          <cell r="X116">
            <v>9.9000000000000199E-2</v>
          </cell>
          <cell r="Y116">
            <v>4.4000000000000004</v>
          </cell>
          <cell r="Z116">
            <v>0</v>
          </cell>
          <cell r="AA116">
            <v>4.4000000000000004</v>
          </cell>
          <cell r="AB116">
            <v>4.37</v>
          </cell>
          <cell r="AC116">
            <v>0</v>
          </cell>
          <cell r="AD116">
            <v>4.37</v>
          </cell>
          <cell r="AE116">
            <v>4.5</v>
          </cell>
          <cell r="AF116">
            <v>0</v>
          </cell>
          <cell r="AG116">
            <v>4.5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Q116">
            <v>0</v>
          </cell>
          <cell r="AR116">
            <v>0</v>
          </cell>
          <cell r="AS116">
            <v>0</v>
          </cell>
          <cell r="AT116">
            <v>0</v>
          </cell>
          <cell r="AU116">
            <v>0</v>
          </cell>
          <cell r="AW116">
            <v>0</v>
          </cell>
          <cell r="AX116">
            <v>0</v>
          </cell>
          <cell r="AY116">
            <v>0</v>
          </cell>
          <cell r="AZ116">
            <v>0</v>
          </cell>
          <cell r="BA116">
            <v>0</v>
          </cell>
          <cell r="BB116">
            <v>0</v>
          </cell>
          <cell r="BC116">
            <v>0</v>
          </cell>
          <cell r="BD116">
            <v>0</v>
          </cell>
          <cell r="BE116">
            <v>0</v>
          </cell>
          <cell r="BF116">
            <v>0</v>
          </cell>
          <cell r="BG116">
            <v>0</v>
          </cell>
          <cell r="BH116">
            <v>0</v>
          </cell>
          <cell r="BI116">
            <v>0</v>
          </cell>
          <cell r="BJ116">
            <v>0</v>
          </cell>
          <cell r="BK116">
            <v>0</v>
          </cell>
        </row>
        <row r="117">
          <cell r="A117">
            <v>654434</v>
          </cell>
          <cell r="C117" t="str">
            <v>Lorraine Clarke</v>
          </cell>
          <cell r="D117" t="str">
            <v>Childminder</v>
          </cell>
          <cell r="K117">
            <v>3.7</v>
          </cell>
          <cell r="L117">
            <v>4.3010000000000002</v>
          </cell>
          <cell r="M117">
            <v>0</v>
          </cell>
          <cell r="N117">
            <v>4.3010000000000002</v>
          </cell>
          <cell r="O117">
            <v>0.60099999999999998</v>
          </cell>
          <cell r="P117">
            <v>0.16243243243243241</v>
          </cell>
          <cell r="R117">
            <v>4.3010000000000002</v>
          </cell>
          <cell r="S117">
            <v>4.07</v>
          </cell>
          <cell r="T117">
            <v>4.07</v>
          </cell>
          <cell r="U117">
            <v>4.4000000000000004</v>
          </cell>
          <cell r="V117">
            <v>0</v>
          </cell>
          <cell r="W117">
            <v>4.4000000000000004</v>
          </cell>
          <cell r="X117">
            <v>0.33000000000000007</v>
          </cell>
          <cell r="Y117">
            <v>4.4000000000000004</v>
          </cell>
          <cell r="Z117">
            <v>0</v>
          </cell>
          <cell r="AA117">
            <v>4.4000000000000004</v>
          </cell>
          <cell r="AB117">
            <v>4.37</v>
          </cell>
          <cell r="AC117">
            <v>0</v>
          </cell>
          <cell r="AD117">
            <v>4.37</v>
          </cell>
          <cell r="AE117">
            <v>4.5</v>
          </cell>
          <cell r="AF117">
            <v>0</v>
          </cell>
          <cell r="AG117">
            <v>4.5</v>
          </cell>
          <cell r="AH117">
            <v>176.8878718535469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-176.8878718535469</v>
          </cell>
          <cell r="AQ117">
            <v>773</v>
          </cell>
          <cell r="AR117">
            <v>0</v>
          </cell>
          <cell r="AS117">
            <v>0</v>
          </cell>
          <cell r="AT117">
            <v>0</v>
          </cell>
          <cell r="AU117">
            <v>0</v>
          </cell>
          <cell r="AW117">
            <v>0</v>
          </cell>
          <cell r="AX117">
            <v>0</v>
          </cell>
          <cell r="AY117">
            <v>0</v>
          </cell>
          <cell r="AZ117">
            <v>0</v>
          </cell>
          <cell r="BA117">
            <v>0</v>
          </cell>
          <cell r="BB117">
            <v>0</v>
          </cell>
          <cell r="BC117">
            <v>0</v>
          </cell>
          <cell r="BD117">
            <v>0</v>
          </cell>
          <cell r="BE117">
            <v>0</v>
          </cell>
          <cell r="BF117">
            <v>0</v>
          </cell>
          <cell r="BG117">
            <v>0</v>
          </cell>
          <cell r="BH117">
            <v>0</v>
          </cell>
          <cell r="BI117">
            <v>0</v>
          </cell>
          <cell r="BJ117">
            <v>0</v>
          </cell>
          <cell r="BK117">
            <v>773</v>
          </cell>
        </row>
        <row r="118">
          <cell r="A118">
            <v>654402</v>
          </cell>
          <cell r="C118" t="str">
            <v>Louise Ambrose</v>
          </cell>
          <cell r="D118" t="str">
            <v>Childminder</v>
          </cell>
          <cell r="J118">
            <v>0</v>
          </cell>
          <cell r="K118">
            <v>3.7</v>
          </cell>
          <cell r="L118">
            <v>4.3010000000000002</v>
          </cell>
          <cell r="M118">
            <v>0</v>
          </cell>
          <cell r="N118">
            <v>4.3010000000000002</v>
          </cell>
          <cell r="O118">
            <v>0.60099999999999998</v>
          </cell>
          <cell r="P118">
            <v>0.16243243243243241</v>
          </cell>
          <cell r="Q118">
            <v>3.8110000000000004</v>
          </cell>
          <cell r="R118">
            <v>4.3010000000000002</v>
          </cell>
          <cell r="S118">
            <v>4.07</v>
          </cell>
          <cell r="T118">
            <v>4.07</v>
          </cell>
          <cell r="U118">
            <v>4.4000000000000004</v>
          </cell>
          <cell r="V118">
            <v>0</v>
          </cell>
          <cell r="W118">
            <v>4.4000000000000004</v>
          </cell>
          <cell r="X118">
            <v>0.33000000000000007</v>
          </cell>
          <cell r="Y118">
            <v>4.4000000000000004</v>
          </cell>
          <cell r="Z118">
            <v>0</v>
          </cell>
          <cell r="AA118">
            <v>4.4000000000000004</v>
          </cell>
          <cell r="AB118">
            <v>4.37</v>
          </cell>
          <cell r="AC118">
            <v>0</v>
          </cell>
          <cell r="AD118">
            <v>4.37</v>
          </cell>
          <cell r="AE118">
            <v>4.5</v>
          </cell>
          <cell r="AF118">
            <v>0</v>
          </cell>
          <cell r="AG118">
            <v>4.5</v>
          </cell>
          <cell r="AH118">
            <v>2724.6</v>
          </cell>
          <cell r="AI118">
            <v>477</v>
          </cell>
          <cell r="AJ118">
            <v>585.6</v>
          </cell>
          <cell r="AK118">
            <v>477</v>
          </cell>
          <cell r="AL118">
            <v>585.6</v>
          </cell>
          <cell r="AM118">
            <v>1062.5999999999999</v>
          </cell>
          <cell r="AN118">
            <v>-1662</v>
          </cell>
          <cell r="AQ118">
            <v>11906.502</v>
          </cell>
          <cell r="AR118">
            <v>4643.5619999999999</v>
          </cell>
          <cell r="AS118">
            <v>0</v>
          </cell>
          <cell r="AT118">
            <v>4781.7</v>
          </cell>
          <cell r="AU118">
            <v>4781.7</v>
          </cell>
          <cell r="AW118">
            <v>705.00000000000011</v>
          </cell>
          <cell r="AX118">
            <v>582</v>
          </cell>
          <cell r="AY118">
            <v>582</v>
          </cell>
          <cell r="AZ118">
            <v>3912.7500000000005</v>
          </cell>
          <cell r="BA118">
            <v>3230.1</v>
          </cell>
          <cell r="BB118">
            <v>3323.22</v>
          </cell>
          <cell r="BC118">
            <v>3206.8200000000006</v>
          </cell>
          <cell r="BD118">
            <v>0</v>
          </cell>
          <cell r="BE118">
            <v>0</v>
          </cell>
          <cell r="BF118">
            <v>0</v>
          </cell>
          <cell r="BG118">
            <v>0</v>
          </cell>
          <cell r="BH118">
            <v>0</v>
          </cell>
          <cell r="BI118">
            <v>0</v>
          </cell>
          <cell r="BJ118">
            <v>0</v>
          </cell>
          <cell r="BK118">
            <v>15819.252</v>
          </cell>
        </row>
        <row r="119">
          <cell r="A119">
            <v>654402</v>
          </cell>
          <cell r="C119" t="str">
            <v>Louise Field</v>
          </cell>
          <cell r="D119" t="str">
            <v>Childminder</v>
          </cell>
          <cell r="U119">
            <v>4.4000000000000004</v>
          </cell>
          <cell r="V119">
            <v>0</v>
          </cell>
          <cell r="W119">
            <v>4.4000000000000004</v>
          </cell>
          <cell r="X119">
            <v>4.4000000000000004</v>
          </cell>
          <cell r="Y119">
            <v>4.4000000000000004</v>
          </cell>
          <cell r="Z119">
            <v>0</v>
          </cell>
          <cell r="AA119">
            <v>4.4000000000000004</v>
          </cell>
          <cell r="AB119">
            <v>4.37</v>
          </cell>
          <cell r="AC119">
            <v>0</v>
          </cell>
          <cell r="AD119">
            <v>4.37</v>
          </cell>
          <cell r="AE119">
            <v>4.5</v>
          </cell>
          <cell r="AF119">
            <v>0</v>
          </cell>
          <cell r="AG119">
            <v>4.5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Q119">
            <v>0</v>
          </cell>
          <cell r="AR119">
            <v>0</v>
          </cell>
          <cell r="AS119">
            <v>0</v>
          </cell>
          <cell r="AT119">
            <v>0</v>
          </cell>
          <cell r="AU119">
            <v>0</v>
          </cell>
          <cell r="AW119">
            <v>0</v>
          </cell>
          <cell r="AX119">
            <v>0</v>
          </cell>
          <cell r="AY119">
            <v>0</v>
          </cell>
          <cell r="AZ119">
            <v>0</v>
          </cell>
          <cell r="BA119">
            <v>0</v>
          </cell>
          <cell r="BB119">
            <v>0</v>
          </cell>
          <cell r="BC119">
            <v>0</v>
          </cell>
          <cell r="BD119">
            <v>0</v>
          </cell>
          <cell r="BE119">
            <v>0</v>
          </cell>
          <cell r="BF119">
            <v>0</v>
          </cell>
          <cell r="BG119">
            <v>0</v>
          </cell>
          <cell r="BH119">
            <v>0</v>
          </cell>
          <cell r="BI119">
            <v>0</v>
          </cell>
          <cell r="BJ119">
            <v>0</v>
          </cell>
          <cell r="BK119">
            <v>0</v>
          </cell>
        </row>
        <row r="120">
          <cell r="A120">
            <v>654392</v>
          </cell>
          <cell r="C120" t="str">
            <v>Louise Lambourne</v>
          </cell>
          <cell r="D120" t="str">
            <v>Childminder</v>
          </cell>
          <cell r="J120">
            <v>0</v>
          </cell>
          <cell r="K120">
            <v>3.7</v>
          </cell>
          <cell r="L120">
            <v>4.3010000000000002</v>
          </cell>
          <cell r="M120">
            <v>0</v>
          </cell>
          <cell r="N120">
            <v>4.3010000000000002</v>
          </cell>
          <cell r="O120">
            <v>0.60099999999999998</v>
          </cell>
          <cell r="P120">
            <v>0.16243243243243241</v>
          </cell>
          <cell r="Q120">
            <v>3.8110000000000004</v>
          </cell>
          <cell r="R120">
            <v>4.3010000000000002</v>
          </cell>
          <cell r="S120">
            <v>4.07</v>
          </cell>
          <cell r="T120">
            <v>4.07</v>
          </cell>
          <cell r="U120">
            <v>4.4000000000000004</v>
          </cell>
          <cell r="V120">
            <v>0</v>
          </cell>
          <cell r="W120">
            <v>4.4000000000000004</v>
          </cell>
          <cell r="X120">
            <v>0.33000000000000007</v>
          </cell>
          <cell r="Y120">
            <v>4.4000000000000004</v>
          </cell>
          <cell r="Z120">
            <v>0</v>
          </cell>
          <cell r="AA120">
            <v>4.4000000000000004</v>
          </cell>
          <cell r="AB120">
            <v>4.37</v>
          </cell>
          <cell r="AC120">
            <v>0</v>
          </cell>
          <cell r="AD120">
            <v>4.37</v>
          </cell>
          <cell r="AE120">
            <v>4.5</v>
          </cell>
          <cell r="AF120">
            <v>0</v>
          </cell>
          <cell r="AG120">
            <v>4.5</v>
          </cell>
          <cell r="AH120">
            <v>643.70000000000005</v>
          </cell>
          <cell r="AI120">
            <v>701.1</v>
          </cell>
          <cell r="AJ120">
            <v>570</v>
          </cell>
          <cell r="AK120">
            <v>701.1</v>
          </cell>
          <cell r="AL120">
            <v>570</v>
          </cell>
          <cell r="AM120">
            <v>1271.0999999999999</v>
          </cell>
          <cell r="AN120">
            <v>627.39999999999986</v>
          </cell>
          <cell r="AQ120">
            <v>2812.9690000000001</v>
          </cell>
          <cell r="AR120">
            <v>5554.7069999999994</v>
          </cell>
          <cell r="AS120">
            <v>0</v>
          </cell>
          <cell r="AT120">
            <v>5719.95</v>
          </cell>
          <cell r="AU120">
            <v>5719.95</v>
          </cell>
          <cell r="AW120">
            <v>0</v>
          </cell>
          <cell r="AX120">
            <v>0</v>
          </cell>
          <cell r="AY120">
            <v>0</v>
          </cell>
          <cell r="AZ120">
            <v>0</v>
          </cell>
          <cell r="BA120">
            <v>0</v>
          </cell>
          <cell r="BB120">
            <v>0</v>
          </cell>
          <cell r="BC120">
            <v>0</v>
          </cell>
          <cell r="BD120">
            <v>0</v>
          </cell>
          <cell r="BE120">
            <v>0</v>
          </cell>
          <cell r="BF120">
            <v>0</v>
          </cell>
          <cell r="BG120">
            <v>0</v>
          </cell>
          <cell r="BH120">
            <v>0</v>
          </cell>
          <cell r="BI120">
            <v>0</v>
          </cell>
          <cell r="BJ120">
            <v>0</v>
          </cell>
          <cell r="BK120">
            <v>2812.9690000000001</v>
          </cell>
        </row>
        <row r="121">
          <cell r="A121">
            <v>654484</v>
          </cell>
          <cell r="C121" t="str">
            <v>Louise Sprules</v>
          </cell>
          <cell r="D121" t="str">
            <v>Childminder</v>
          </cell>
          <cell r="J121">
            <v>0</v>
          </cell>
          <cell r="K121">
            <v>3.7</v>
          </cell>
          <cell r="L121">
            <v>4.3010000000000002</v>
          </cell>
          <cell r="M121">
            <v>0</v>
          </cell>
          <cell r="N121">
            <v>4.3010000000000002</v>
          </cell>
          <cell r="O121">
            <v>0.60099999999999998</v>
          </cell>
          <cell r="P121">
            <v>0.16243243243243241</v>
          </cell>
          <cell r="Q121">
            <v>3.8110000000000004</v>
          </cell>
          <cell r="R121">
            <v>4.3010000000000002</v>
          </cell>
          <cell r="S121">
            <v>4.07</v>
          </cell>
          <cell r="T121">
            <v>4.07</v>
          </cell>
          <cell r="U121">
            <v>4.4000000000000004</v>
          </cell>
          <cell r="V121">
            <v>0</v>
          </cell>
          <cell r="W121">
            <v>4.4000000000000004</v>
          </cell>
          <cell r="X121">
            <v>0.33000000000000007</v>
          </cell>
          <cell r="Y121">
            <v>4.4000000000000004</v>
          </cell>
          <cell r="Z121">
            <v>0</v>
          </cell>
          <cell r="AA121">
            <v>4.4000000000000004</v>
          </cell>
          <cell r="AB121">
            <v>4.37</v>
          </cell>
          <cell r="AC121">
            <v>0</v>
          </cell>
          <cell r="AD121">
            <v>4.37</v>
          </cell>
          <cell r="AE121">
            <v>4.5</v>
          </cell>
          <cell r="AF121">
            <v>0</v>
          </cell>
          <cell r="AG121">
            <v>4.5</v>
          </cell>
          <cell r="AH121">
            <v>1740.6</v>
          </cell>
          <cell r="AI121">
            <v>219.6</v>
          </cell>
          <cell r="AJ121">
            <v>366</v>
          </cell>
          <cell r="AK121">
            <v>219.6</v>
          </cell>
          <cell r="AL121">
            <v>366</v>
          </cell>
          <cell r="AM121">
            <v>585.6</v>
          </cell>
          <cell r="AN121">
            <v>-1155</v>
          </cell>
          <cell r="AQ121">
            <v>7606.4219999999996</v>
          </cell>
          <cell r="AR121">
            <v>2559.0720000000001</v>
          </cell>
          <cell r="AS121">
            <v>0</v>
          </cell>
          <cell r="AT121">
            <v>2635.2000000000003</v>
          </cell>
          <cell r="AU121">
            <v>2635.2000000000003</v>
          </cell>
          <cell r="AW121">
            <v>441.00000000000006</v>
          </cell>
          <cell r="AX121">
            <v>1311</v>
          </cell>
          <cell r="AY121">
            <v>1311</v>
          </cell>
          <cell r="AZ121">
            <v>2447.5500000000002</v>
          </cell>
          <cell r="BA121">
            <v>7276.05</v>
          </cell>
          <cell r="BB121">
            <v>7485.81</v>
          </cell>
          <cell r="BC121">
            <v>7223.6100000000006</v>
          </cell>
          <cell r="BD121">
            <v>648.6</v>
          </cell>
          <cell r="BE121">
            <v>219.6</v>
          </cell>
          <cell r="BF121">
            <v>219.6</v>
          </cell>
          <cell r="BG121">
            <v>1135.05</v>
          </cell>
          <cell r="BH121">
            <v>384.3</v>
          </cell>
          <cell r="BI121">
            <v>377.71199999999999</v>
          </cell>
          <cell r="BJ121">
            <v>340.38</v>
          </cell>
          <cell r="BK121">
            <v>11189.021999999999</v>
          </cell>
        </row>
        <row r="122">
          <cell r="A122">
            <v>595402</v>
          </cell>
          <cell r="C122" t="str">
            <v>Love Lane Pre-School</v>
          </cell>
          <cell r="D122" t="str">
            <v>Pre School</v>
          </cell>
          <cell r="E122">
            <v>1</v>
          </cell>
          <cell r="G122">
            <v>1</v>
          </cell>
          <cell r="H122">
            <v>1</v>
          </cell>
          <cell r="J122">
            <v>0.73</v>
          </cell>
          <cell r="K122">
            <v>4.43</v>
          </cell>
          <cell r="L122">
            <v>4.3010000000000002</v>
          </cell>
          <cell r="M122">
            <v>0.65780000000000005</v>
          </cell>
          <cell r="N122">
            <v>4.9588000000000001</v>
          </cell>
          <cell r="O122">
            <v>0.52880000000000038</v>
          </cell>
          <cell r="P122">
            <v>0.11936794582392786</v>
          </cell>
          <cell r="Q122">
            <v>4.2970999999999995</v>
          </cell>
          <cell r="R122">
            <v>4.9588000000000001</v>
          </cell>
          <cell r="S122">
            <v>4.8729999999999993</v>
          </cell>
          <cell r="T122">
            <v>4.8729999999999993</v>
          </cell>
          <cell r="U122">
            <v>4.4000000000000004</v>
          </cell>
          <cell r="V122">
            <v>0</v>
          </cell>
          <cell r="W122">
            <v>4.4000000000000004</v>
          </cell>
          <cell r="X122">
            <v>-0.47299999999999898</v>
          </cell>
          <cell r="Y122">
            <v>4.4000000000000004</v>
          </cell>
          <cell r="Z122">
            <v>0.66</v>
          </cell>
          <cell r="AA122">
            <v>5.0600000000000005</v>
          </cell>
          <cell r="AB122">
            <v>4.37</v>
          </cell>
          <cell r="AC122">
            <v>0.63</v>
          </cell>
          <cell r="AD122">
            <v>5</v>
          </cell>
          <cell r="AE122">
            <v>4.5</v>
          </cell>
          <cell r="AF122">
            <v>0</v>
          </cell>
          <cell r="AG122">
            <v>4.5</v>
          </cell>
          <cell r="AH122">
            <v>3798.6</v>
          </cell>
          <cell r="AI122">
            <v>3573</v>
          </cell>
          <cell r="AJ122">
            <v>86.4</v>
          </cell>
          <cell r="AK122">
            <v>3573</v>
          </cell>
          <cell r="AL122">
            <v>86.4</v>
          </cell>
          <cell r="AM122">
            <v>3659.4</v>
          </cell>
          <cell r="AN122">
            <v>-139.19999999999982</v>
          </cell>
          <cell r="AQ122">
            <v>18993</v>
          </cell>
          <cell r="AR122">
            <v>18297</v>
          </cell>
          <cell r="AS122">
            <v>2305.422</v>
          </cell>
          <cell r="AT122">
            <v>16467.3</v>
          </cell>
          <cell r="AU122">
            <v>16467.3</v>
          </cell>
          <cell r="AW122">
            <v>1773.0000000000002</v>
          </cell>
          <cell r="AX122">
            <v>1286.4000000000001</v>
          </cell>
          <cell r="AY122">
            <v>1286.4000000000001</v>
          </cell>
          <cell r="AZ122">
            <v>9840.1500000000015</v>
          </cell>
          <cell r="BA122">
            <v>7139.52</v>
          </cell>
          <cell r="BB122">
            <v>7345.3440000000001</v>
          </cell>
          <cell r="BC122">
            <v>7088.0640000000012</v>
          </cell>
          <cell r="BD122">
            <v>747</v>
          </cell>
          <cell r="BE122">
            <v>1666.8</v>
          </cell>
          <cell r="BF122">
            <v>1666.8</v>
          </cell>
          <cell r="BG122">
            <v>1307.25</v>
          </cell>
          <cell r="BH122">
            <v>2916.9</v>
          </cell>
          <cell r="BI122">
            <v>2866.8959999999997</v>
          </cell>
          <cell r="BJ122">
            <v>2583.54</v>
          </cell>
          <cell r="BK122">
            <v>30140.400000000001</v>
          </cell>
        </row>
        <row r="123">
          <cell r="A123">
            <v>540618</v>
          </cell>
          <cell r="C123" t="str">
            <v>Lucie Millon</v>
          </cell>
          <cell r="D123" t="str">
            <v>Childminder</v>
          </cell>
          <cell r="J123">
            <v>0</v>
          </cell>
          <cell r="K123">
            <v>3.7</v>
          </cell>
          <cell r="L123">
            <v>4.3010000000000002</v>
          </cell>
          <cell r="M123">
            <v>0</v>
          </cell>
          <cell r="N123">
            <v>4.3010000000000002</v>
          </cell>
          <cell r="O123">
            <v>0.60099999999999998</v>
          </cell>
          <cell r="P123">
            <v>0.16243243243243241</v>
          </cell>
          <cell r="Q123">
            <v>3.8110000000000004</v>
          </cell>
          <cell r="R123">
            <v>4.3010000000000002</v>
          </cell>
          <cell r="S123">
            <v>4.07</v>
          </cell>
          <cell r="T123">
            <v>4.07</v>
          </cell>
          <cell r="U123">
            <v>4.4000000000000004</v>
          </cell>
          <cell r="V123">
            <v>0</v>
          </cell>
          <cell r="W123">
            <v>4.4000000000000004</v>
          </cell>
          <cell r="X123">
            <v>0.33000000000000007</v>
          </cell>
          <cell r="Y123">
            <v>4.4000000000000004</v>
          </cell>
          <cell r="Z123">
            <v>0</v>
          </cell>
          <cell r="AA123">
            <v>4.4000000000000004</v>
          </cell>
          <cell r="AB123">
            <v>4.37</v>
          </cell>
          <cell r="AC123">
            <v>0</v>
          </cell>
          <cell r="AD123">
            <v>4.37</v>
          </cell>
          <cell r="AE123">
            <v>4.5</v>
          </cell>
          <cell r="AF123">
            <v>0</v>
          </cell>
          <cell r="AG123">
            <v>4.5</v>
          </cell>
          <cell r="AH123">
            <v>688</v>
          </cell>
          <cell r="AI123">
            <v>570</v>
          </cell>
          <cell r="AJ123">
            <v>753</v>
          </cell>
          <cell r="AK123">
            <v>570</v>
          </cell>
          <cell r="AL123">
            <v>753</v>
          </cell>
          <cell r="AM123">
            <v>1323</v>
          </cell>
          <cell r="AN123">
            <v>635</v>
          </cell>
          <cell r="AQ123">
            <v>3006.56</v>
          </cell>
          <cell r="AR123">
            <v>5781.51</v>
          </cell>
          <cell r="AS123">
            <v>0</v>
          </cell>
          <cell r="AT123">
            <v>5953.5</v>
          </cell>
          <cell r="AU123">
            <v>5953.5</v>
          </cell>
          <cell r="AW123">
            <v>0</v>
          </cell>
          <cell r="AX123">
            <v>0</v>
          </cell>
          <cell r="AY123">
            <v>0</v>
          </cell>
          <cell r="AZ123">
            <v>0</v>
          </cell>
          <cell r="BA123">
            <v>0</v>
          </cell>
          <cell r="BB123">
            <v>0</v>
          </cell>
          <cell r="BC123">
            <v>0</v>
          </cell>
          <cell r="BD123">
            <v>0</v>
          </cell>
          <cell r="BE123">
            <v>0</v>
          </cell>
          <cell r="BF123">
            <v>0</v>
          </cell>
          <cell r="BG123">
            <v>0</v>
          </cell>
          <cell r="BH123">
            <v>0</v>
          </cell>
          <cell r="BI123">
            <v>0</v>
          </cell>
          <cell r="BJ123">
            <v>0</v>
          </cell>
          <cell r="BK123">
            <v>3006.56</v>
          </cell>
        </row>
        <row r="124">
          <cell r="A124">
            <v>654424</v>
          </cell>
          <cell r="C124" t="str">
            <v>Lynne Miller</v>
          </cell>
          <cell r="D124" t="str">
            <v>Childminder</v>
          </cell>
          <cell r="J124">
            <v>0</v>
          </cell>
          <cell r="K124">
            <v>3.7</v>
          </cell>
          <cell r="L124">
            <v>4.3010000000000002</v>
          </cell>
          <cell r="M124">
            <v>0</v>
          </cell>
          <cell r="N124">
            <v>4.3010000000000002</v>
          </cell>
          <cell r="O124">
            <v>0.60099999999999998</v>
          </cell>
          <cell r="P124">
            <v>0.16243243243243241</v>
          </cell>
          <cell r="Q124">
            <v>3.8110000000000004</v>
          </cell>
          <cell r="R124">
            <v>4.3010000000000002</v>
          </cell>
          <cell r="S124">
            <v>4.07</v>
          </cell>
          <cell r="T124">
            <v>4.07</v>
          </cell>
          <cell r="U124">
            <v>4.4000000000000004</v>
          </cell>
          <cell r="V124">
            <v>0</v>
          </cell>
          <cell r="W124">
            <v>4.4000000000000004</v>
          </cell>
          <cell r="X124">
            <v>0.33000000000000007</v>
          </cell>
          <cell r="Y124">
            <v>4.4000000000000004</v>
          </cell>
          <cell r="Z124">
            <v>0</v>
          </cell>
          <cell r="AA124">
            <v>4.4000000000000004</v>
          </cell>
          <cell r="AB124">
            <v>4.37</v>
          </cell>
          <cell r="AC124">
            <v>0</v>
          </cell>
          <cell r="AD124">
            <v>4.37</v>
          </cell>
          <cell r="AE124">
            <v>4.5</v>
          </cell>
          <cell r="AF124">
            <v>0</v>
          </cell>
          <cell r="AG124">
            <v>4.5</v>
          </cell>
          <cell r="AH124">
            <v>0</v>
          </cell>
          <cell r="AI124">
            <v>0</v>
          </cell>
          <cell r="AJ124">
            <v>0</v>
          </cell>
          <cell r="AK124">
            <v>0</v>
          </cell>
          <cell r="AL124">
            <v>0</v>
          </cell>
          <cell r="AM124">
            <v>0</v>
          </cell>
          <cell r="AN124">
            <v>0</v>
          </cell>
          <cell r="AQ124">
            <v>0</v>
          </cell>
          <cell r="AR124">
            <v>0</v>
          </cell>
          <cell r="AS124">
            <v>0</v>
          </cell>
          <cell r="AT124">
            <v>0</v>
          </cell>
          <cell r="AU124">
            <v>0</v>
          </cell>
          <cell r="AW124">
            <v>0</v>
          </cell>
          <cell r="AX124">
            <v>0</v>
          </cell>
          <cell r="AY124">
            <v>0</v>
          </cell>
          <cell r="AZ124">
            <v>0</v>
          </cell>
          <cell r="BA124">
            <v>0</v>
          </cell>
          <cell r="BB124">
            <v>0</v>
          </cell>
          <cell r="BC124">
            <v>0</v>
          </cell>
          <cell r="BD124">
            <v>0</v>
          </cell>
          <cell r="BE124">
            <v>0</v>
          </cell>
          <cell r="BF124">
            <v>0</v>
          </cell>
          <cell r="BG124">
            <v>0</v>
          </cell>
          <cell r="BH124">
            <v>0</v>
          </cell>
          <cell r="BI124">
            <v>0</v>
          </cell>
          <cell r="BJ124">
            <v>0</v>
          </cell>
          <cell r="BK124">
            <v>0</v>
          </cell>
        </row>
        <row r="125">
          <cell r="A125">
            <v>654438</v>
          </cell>
          <cell r="C125" t="str">
            <v>Lynne Stafford</v>
          </cell>
          <cell r="D125" t="str">
            <v>Childminder</v>
          </cell>
          <cell r="J125">
            <v>0</v>
          </cell>
          <cell r="K125">
            <v>3.7</v>
          </cell>
          <cell r="L125">
            <v>4.3010000000000002</v>
          </cell>
          <cell r="M125">
            <v>0</v>
          </cell>
          <cell r="N125">
            <v>4.3010000000000002</v>
          </cell>
          <cell r="O125">
            <v>0.60099999999999998</v>
          </cell>
          <cell r="P125">
            <v>0.16243243243243241</v>
          </cell>
          <cell r="Q125">
            <v>3.8110000000000004</v>
          </cell>
          <cell r="R125">
            <v>4.3010000000000002</v>
          </cell>
          <cell r="S125">
            <v>4.07</v>
          </cell>
          <cell r="T125">
            <v>4.07</v>
          </cell>
          <cell r="U125">
            <v>4.4000000000000004</v>
          </cell>
          <cell r="V125">
            <v>0</v>
          </cell>
          <cell r="W125">
            <v>4.4000000000000004</v>
          </cell>
          <cell r="X125">
            <v>0.33000000000000007</v>
          </cell>
          <cell r="Y125">
            <v>4.4000000000000004</v>
          </cell>
          <cell r="Z125">
            <v>0</v>
          </cell>
          <cell r="AA125">
            <v>4.4000000000000004</v>
          </cell>
          <cell r="AB125">
            <v>4.37</v>
          </cell>
          <cell r="AC125">
            <v>0</v>
          </cell>
          <cell r="AD125">
            <v>4.37</v>
          </cell>
          <cell r="AE125">
            <v>4.5</v>
          </cell>
          <cell r="AF125">
            <v>0</v>
          </cell>
          <cell r="AG125">
            <v>4.5</v>
          </cell>
          <cell r="AH125">
            <v>0</v>
          </cell>
          <cell r="AI125">
            <v>0</v>
          </cell>
          <cell r="AJ125">
            <v>0</v>
          </cell>
          <cell r="AK125">
            <v>0</v>
          </cell>
          <cell r="AL125">
            <v>0</v>
          </cell>
          <cell r="AM125">
            <v>0</v>
          </cell>
          <cell r="AN125">
            <v>0</v>
          </cell>
          <cell r="AQ125">
            <v>0</v>
          </cell>
          <cell r="AR125">
            <v>0</v>
          </cell>
          <cell r="AS125">
            <v>0</v>
          </cell>
          <cell r="AT125">
            <v>0</v>
          </cell>
          <cell r="AU125">
            <v>0</v>
          </cell>
          <cell r="AW125">
            <v>0</v>
          </cell>
          <cell r="AX125">
            <v>0</v>
          </cell>
          <cell r="AY125">
            <v>0</v>
          </cell>
          <cell r="AZ125">
            <v>0</v>
          </cell>
          <cell r="BA125">
            <v>0</v>
          </cell>
          <cell r="BB125">
            <v>0</v>
          </cell>
          <cell r="BC125">
            <v>0</v>
          </cell>
          <cell r="BD125">
            <v>0</v>
          </cell>
          <cell r="BE125">
            <v>0</v>
          </cell>
          <cell r="BF125">
            <v>0</v>
          </cell>
          <cell r="BG125">
            <v>0</v>
          </cell>
          <cell r="BH125">
            <v>0</v>
          </cell>
          <cell r="BI125">
            <v>0</v>
          </cell>
          <cell r="BJ125">
            <v>0</v>
          </cell>
          <cell r="BK125">
            <v>0</v>
          </cell>
        </row>
        <row r="126">
          <cell r="A126">
            <v>540604</v>
          </cell>
          <cell r="C126" t="str">
            <v>Maggie Cutler</v>
          </cell>
          <cell r="D126" t="str">
            <v>Childminder</v>
          </cell>
          <cell r="J126">
            <v>0.38</v>
          </cell>
          <cell r="K126">
            <v>4.08</v>
          </cell>
          <cell r="L126">
            <v>4.3010000000000002</v>
          </cell>
          <cell r="M126">
            <v>0</v>
          </cell>
          <cell r="N126">
            <v>4.3010000000000002</v>
          </cell>
          <cell r="O126">
            <v>0.22100000000000009</v>
          </cell>
          <cell r="P126">
            <v>5.4166666666666689E-2</v>
          </cell>
          <cell r="Q126">
            <v>4.2023999999999999</v>
          </cell>
          <cell r="R126">
            <v>4.3010000000000002</v>
          </cell>
          <cell r="S126">
            <v>4.3010000000000002</v>
          </cell>
          <cell r="T126">
            <v>4.3010000000000002</v>
          </cell>
          <cell r="U126">
            <v>4.4000000000000004</v>
          </cell>
          <cell r="V126">
            <v>0</v>
          </cell>
          <cell r="W126">
            <v>4.4000000000000004</v>
          </cell>
          <cell r="X126">
            <v>9.9000000000000199E-2</v>
          </cell>
          <cell r="Y126">
            <v>4.4000000000000004</v>
          </cell>
          <cell r="Z126">
            <v>0</v>
          </cell>
          <cell r="AA126">
            <v>4.4000000000000004</v>
          </cell>
          <cell r="AB126">
            <v>4.37</v>
          </cell>
          <cell r="AC126">
            <v>0</v>
          </cell>
          <cell r="AD126">
            <v>4.37</v>
          </cell>
          <cell r="AE126">
            <v>4.5</v>
          </cell>
          <cell r="AF126">
            <v>0</v>
          </cell>
          <cell r="AG126">
            <v>4.5</v>
          </cell>
          <cell r="AH126">
            <v>567</v>
          </cell>
          <cell r="AI126">
            <v>366</v>
          </cell>
          <cell r="AJ126">
            <v>183</v>
          </cell>
          <cell r="AK126">
            <v>366</v>
          </cell>
          <cell r="AL126">
            <v>183</v>
          </cell>
          <cell r="AM126">
            <v>549</v>
          </cell>
          <cell r="AN126">
            <v>-18</v>
          </cell>
          <cell r="AQ126">
            <v>2477.79</v>
          </cell>
          <cell r="AR126">
            <v>2399.13</v>
          </cell>
          <cell r="AS126">
            <v>0</v>
          </cell>
          <cell r="AT126">
            <v>2470.5</v>
          </cell>
          <cell r="AU126">
            <v>2470.5</v>
          </cell>
          <cell r="AW126">
            <v>396.00000000000006</v>
          </cell>
          <cell r="AX126">
            <v>0</v>
          </cell>
          <cell r="AY126">
            <v>0</v>
          </cell>
          <cell r="AZ126">
            <v>2197.8000000000002</v>
          </cell>
          <cell r="BA126">
            <v>0</v>
          </cell>
          <cell r="BB126">
            <v>0</v>
          </cell>
          <cell r="BC126">
            <v>0</v>
          </cell>
          <cell r="BD126">
            <v>0</v>
          </cell>
          <cell r="BE126">
            <v>0</v>
          </cell>
          <cell r="BF126">
            <v>0</v>
          </cell>
          <cell r="BG126">
            <v>0</v>
          </cell>
          <cell r="BH126">
            <v>0</v>
          </cell>
          <cell r="BI126">
            <v>0</v>
          </cell>
          <cell r="BJ126">
            <v>0</v>
          </cell>
          <cell r="BK126">
            <v>4675.59</v>
          </cell>
        </row>
        <row r="127">
          <cell r="A127">
            <v>654391</v>
          </cell>
          <cell r="C127" t="str">
            <v>Mallard Cottage Childcare</v>
          </cell>
          <cell r="D127" t="str">
            <v>Childminder</v>
          </cell>
          <cell r="J127">
            <v>0</v>
          </cell>
          <cell r="K127">
            <v>3.7</v>
          </cell>
          <cell r="L127">
            <v>4.3010000000000002</v>
          </cell>
          <cell r="M127">
            <v>0</v>
          </cell>
          <cell r="N127">
            <v>4.3010000000000002</v>
          </cell>
          <cell r="O127">
            <v>0.60099999999999998</v>
          </cell>
          <cell r="P127">
            <v>0.16243243243243241</v>
          </cell>
          <cell r="Q127">
            <v>3.8110000000000004</v>
          </cell>
          <cell r="R127">
            <v>4.3010000000000002</v>
          </cell>
          <cell r="S127">
            <v>4.07</v>
          </cell>
          <cell r="T127">
            <v>4.07</v>
          </cell>
          <cell r="U127">
            <v>4.4000000000000004</v>
          </cell>
          <cell r="V127">
            <v>0</v>
          </cell>
          <cell r="W127">
            <v>4.4000000000000004</v>
          </cell>
          <cell r="X127">
            <v>0.33000000000000007</v>
          </cell>
          <cell r="Y127">
            <v>4.4000000000000004</v>
          </cell>
          <cell r="Z127">
            <v>0</v>
          </cell>
          <cell r="AA127">
            <v>4.4000000000000004</v>
          </cell>
          <cell r="AB127">
            <v>4.37</v>
          </cell>
          <cell r="AC127">
            <v>0</v>
          </cell>
          <cell r="AD127">
            <v>4.37</v>
          </cell>
          <cell r="AE127">
            <v>4.5</v>
          </cell>
          <cell r="AF127">
            <v>0</v>
          </cell>
          <cell r="AG127">
            <v>4.5</v>
          </cell>
          <cell r="AH127">
            <v>3356.5</v>
          </cell>
          <cell r="AI127">
            <v>1893</v>
          </cell>
          <cell r="AJ127">
            <v>2403.3000000000002</v>
          </cell>
          <cell r="AK127">
            <v>1893</v>
          </cell>
          <cell r="AL127">
            <v>2403.3000000000002</v>
          </cell>
          <cell r="AM127">
            <v>4296.3</v>
          </cell>
          <cell r="AN127">
            <v>939.80000000000018</v>
          </cell>
          <cell r="AQ127">
            <v>14667.905000000001</v>
          </cell>
          <cell r="AR127">
            <v>18774.831000000002</v>
          </cell>
          <cell r="AS127">
            <v>0</v>
          </cell>
          <cell r="AT127">
            <v>19333.350000000002</v>
          </cell>
          <cell r="AU127">
            <v>19333.350000000002</v>
          </cell>
          <cell r="AW127">
            <v>0</v>
          </cell>
          <cell r="AX127">
            <v>61</v>
          </cell>
          <cell r="AY127">
            <v>61</v>
          </cell>
          <cell r="AZ127">
            <v>0</v>
          </cell>
          <cell r="BA127">
            <v>338.55</v>
          </cell>
          <cell r="BB127">
            <v>348.31</v>
          </cell>
          <cell r="BC127">
            <v>336.11</v>
          </cell>
          <cell r="BD127">
            <v>70.8</v>
          </cell>
          <cell r="BE127">
            <v>0</v>
          </cell>
          <cell r="BF127">
            <v>0</v>
          </cell>
          <cell r="BG127">
            <v>123.89999999999999</v>
          </cell>
          <cell r="BH127">
            <v>0</v>
          </cell>
          <cell r="BI127">
            <v>0</v>
          </cell>
          <cell r="BJ127">
            <v>0</v>
          </cell>
          <cell r="BK127">
            <v>14791.805</v>
          </cell>
        </row>
        <row r="128">
          <cell r="A128">
            <v>654464</v>
          </cell>
          <cell r="C128" t="str">
            <v>Mandy van Kempen</v>
          </cell>
          <cell r="D128" t="str">
            <v>Childminder</v>
          </cell>
          <cell r="F128">
            <v>1</v>
          </cell>
          <cell r="H128">
            <v>1</v>
          </cell>
          <cell r="I128">
            <v>1</v>
          </cell>
          <cell r="U128">
            <v>4.4000000000000004</v>
          </cell>
          <cell r="V128">
            <v>0.66</v>
          </cell>
          <cell r="W128">
            <v>5.0600000000000005</v>
          </cell>
          <cell r="X128">
            <v>5.0600000000000005</v>
          </cell>
          <cell r="Y128">
            <v>4.4000000000000004</v>
          </cell>
          <cell r="Z128">
            <v>0</v>
          </cell>
          <cell r="AA128">
            <v>4.4000000000000004</v>
          </cell>
          <cell r="AB128">
            <v>4.37</v>
          </cell>
          <cell r="AC128">
            <v>0.63</v>
          </cell>
          <cell r="AD128">
            <v>5</v>
          </cell>
          <cell r="AE128">
            <v>4.5</v>
          </cell>
          <cell r="AF128">
            <v>0.63</v>
          </cell>
          <cell r="AG128">
            <v>5.13</v>
          </cell>
          <cell r="AH128">
            <v>712.8</v>
          </cell>
          <cell r="AI128">
            <v>0</v>
          </cell>
          <cell r="AJ128">
            <v>419.25</v>
          </cell>
          <cell r="AK128">
            <v>0</v>
          </cell>
          <cell r="AL128">
            <v>419.25</v>
          </cell>
          <cell r="AM128">
            <v>419.25</v>
          </cell>
          <cell r="AN128">
            <v>-293.54999999999995</v>
          </cell>
          <cell r="AQ128">
            <v>3564</v>
          </cell>
          <cell r="AR128">
            <v>2096.25</v>
          </cell>
          <cell r="AS128">
            <v>264.1275</v>
          </cell>
          <cell r="AT128">
            <v>2150.7525000000001</v>
          </cell>
          <cell r="AU128">
            <v>2150.7525000000001</v>
          </cell>
          <cell r="AW128">
            <v>0</v>
          </cell>
          <cell r="AX128">
            <v>0</v>
          </cell>
          <cell r="AY128">
            <v>0</v>
          </cell>
          <cell r="AZ128">
            <v>0</v>
          </cell>
          <cell r="BA128">
            <v>0</v>
          </cell>
          <cell r="BB128">
            <v>0</v>
          </cell>
          <cell r="BC128">
            <v>0</v>
          </cell>
          <cell r="BD128">
            <v>0</v>
          </cell>
          <cell r="BE128">
            <v>0</v>
          </cell>
          <cell r="BF128">
            <v>0</v>
          </cell>
          <cell r="BG128">
            <v>0</v>
          </cell>
          <cell r="BH128">
            <v>0</v>
          </cell>
          <cell r="BI128">
            <v>0</v>
          </cell>
          <cell r="BJ128">
            <v>0</v>
          </cell>
          <cell r="BK128">
            <v>3564</v>
          </cell>
        </row>
        <row r="129">
          <cell r="A129">
            <v>654476</v>
          </cell>
          <cell r="C129" t="str">
            <v>Marie Woolston</v>
          </cell>
          <cell r="D129" t="str">
            <v>Childminder</v>
          </cell>
          <cell r="K129">
            <v>3.7</v>
          </cell>
          <cell r="U129">
            <v>4.4000000000000004</v>
          </cell>
          <cell r="V129">
            <v>0</v>
          </cell>
          <cell r="W129">
            <v>4.4000000000000004</v>
          </cell>
          <cell r="X129">
            <v>4.4000000000000004</v>
          </cell>
          <cell r="Y129">
            <v>4.4000000000000004</v>
          </cell>
          <cell r="Z129">
            <v>0</v>
          </cell>
          <cell r="AA129">
            <v>4.4000000000000004</v>
          </cell>
          <cell r="AB129">
            <v>4.37</v>
          </cell>
          <cell r="AC129">
            <v>0</v>
          </cell>
          <cell r="AD129">
            <v>4.37</v>
          </cell>
          <cell r="AE129">
            <v>4.5</v>
          </cell>
          <cell r="AF129">
            <v>0</v>
          </cell>
          <cell r="AG129">
            <v>4.5</v>
          </cell>
          <cell r="AH129">
            <v>92.04</v>
          </cell>
          <cell r="AI129">
            <v>0</v>
          </cell>
          <cell r="AJ129">
            <v>0</v>
          </cell>
          <cell r="AK129">
            <v>0</v>
          </cell>
          <cell r="AL129">
            <v>0</v>
          </cell>
          <cell r="AM129">
            <v>0</v>
          </cell>
          <cell r="AN129">
            <v>-92.04</v>
          </cell>
          <cell r="AQ129">
            <v>402.21480000000003</v>
          </cell>
          <cell r="AR129">
            <v>0</v>
          </cell>
          <cell r="AS129">
            <v>0</v>
          </cell>
          <cell r="AT129">
            <v>0</v>
          </cell>
          <cell r="AU129">
            <v>0</v>
          </cell>
          <cell r="AW129">
            <v>0</v>
          </cell>
          <cell r="AX129">
            <v>0</v>
          </cell>
          <cell r="AY129">
            <v>0</v>
          </cell>
          <cell r="AZ129">
            <v>0</v>
          </cell>
          <cell r="BA129">
            <v>0</v>
          </cell>
          <cell r="BB129">
            <v>0</v>
          </cell>
          <cell r="BC129">
            <v>0</v>
          </cell>
          <cell r="BD129">
            <v>0</v>
          </cell>
          <cell r="BE129">
            <v>0</v>
          </cell>
          <cell r="BF129">
            <v>0</v>
          </cell>
          <cell r="BG129">
            <v>0</v>
          </cell>
          <cell r="BH129">
            <v>0</v>
          </cell>
          <cell r="BI129">
            <v>0</v>
          </cell>
          <cell r="BJ129">
            <v>0</v>
          </cell>
          <cell r="BK129">
            <v>402.21480000000003</v>
          </cell>
        </row>
        <row r="130">
          <cell r="A130">
            <v>654445</v>
          </cell>
          <cell r="C130" t="str">
            <v>Maureen Williams</v>
          </cell>
          <cell r="D130" t="str">
            <v>Childminder</v>
          </cell>
          <cell r="J130">
            <v>0</v>
          </cell>
          <cell r="K130">
            <v>3.7</v>
          </cell>
          <cell r="L130">
            <v>4.3010000000000002</v>
          </cell>
          <cell r="M130">
            <v>0</v>
          </cell>
          <cell r="N130">
            <v>4.3010000000000002</v>
          </cell>
          <cell r="O130">
            <v>0.60099999999999998</v>
          </cell>
          <cell r="P130">
            <v>0.16243243243243241</v>
          </cell>
          <cell r="Q130">
            <v>3.8110000000000004</v>
          </cell>
          <cell r="R130">
            <v>4.3010000000000002</v>
          </cell>
          <cell r="S130">
            <v>4.07</v>
          </cell>
          <cell r="T130">
            <v>4.07</v>
          </cell>
          <cell r="U130">
            <v>4.4000000000000004</v>
          </cell>
          <cell r="V130">
            <v>0</v>
          </cell>
          <cell r="W130">
            <v>4.4000000000000004</v>
          </cell>
          <cell r="X130">
            <v>0.33000000000000007</v>
          </cell>
          <cell r="Y130">
            <v>4.4000000000000004</v>
          </cell>
          <cell r="Z130">
            <v>0</v>
          </cell>
          <cell r="AA130">
            <v>4.4000000000000004</v>
          </cell>
          <cell r="AB130">
            <v>4.37</v>
          </cell>
          <cell r="AC130">
            <v>0</v>
          </cell>
          <cell r="AD130">
            <v>4.37</v>
          </cell>
          <cell r="AE130">
            <v>4.5</v>
          </cell>
          <cell r="AF130">
            <v>0</v>
          </cell>
          <cell r="AG130">
            <v>4.5</v>
          </cell>
          <cell r="AH130">
            <v>0</v>
          </cell>
          <cell r="AI130">
            <v>0</v>
          </cell>
          <cell r="AJ130">
            <v>0</v>
          </cell>
          <cell r="AK130">
            <v>0</v>
          </cell>
          <cell r="AL130">
            <v>0</v>
          </cell>
          <cell r="AM130">
            <v>0</v>
          </cell>
          <cell r="AN130">
            <v>0</v>
          </cell>
          <cell r="AQ130">
            <v>0</v>
          </cell>
          <cell r="AR130">
            <v>0</v>
          </cell>
          <cell r="AS130">
            <v>0</v>
          </cell>
          <cell r="AT130">
            <v>0</v>
          </cell>
          <cell r="AU130">
            <v>0</v>
          </cell>
          <cell r="AW130">
            <v>0</v>
          </cell>
          <cell r="AX130">
            <v>0</v>
          </cell>
          <cell r="AY130">
            <v>0</v>
          </cell>
          <cell r="AZ130">
            <v>0</v>
          </cell>
          <cell r="BA130">
            <v>0</v>
          </cell>
          <cell r="BB130">
            <v>0</v>
          </cell>
          <cell r="BC130">
            <v>0</v>
          </cell>
          <cell r="BD130">
            <v>0</v>
          </cell>
          <cell r="BE130">
            <v>0</v>
          </cell>
          <cell r="BF130">
            <v>0</v>
          </cell>
          <cell r="BG130">
            <v>0</v>
          </cell>
          <cell r="BH130">
            <v>0</v>
          </cell>
          <cell r="BI130">
            <v>0</v>
          </cell>
          <cell r="BJ130">
            <v>0</v>
          </cell>
          <cell r="BK130">
            <v>0</v>
          </cell>
        </row>
        <row r="131">
          <cell r="A131">
            <v>955147</v>
          </cell>
          <cell r="C131" t="str">
            <v>Melanie Brown</v>
          </cell>
          <cell r="D131" t="str">
            <v>Childminder</v>
          </cell>
          <cell r="J131">
            <v>0.38</v>
          </cell>
          <cell r="K131">
            <v>4.08</v>
          </cell>
          <cell r="L131">
            <v>4.3010000000000002</v>
          </cell>
          <cell r="M131">
            <v>0</v>
          </cell>
          <cell r="N131">
            <v>4.3010000000000002</v>
          </cell>
          <cell r="O131">
            <v>0.22100000000000009</v>
          </cell>
          <cell r="P131">
            <v>5.4166666666666689E-2</v>
          </cell>
          <cell r="Q131">
            <v>4.2023999999999999</v>
          </cell>
          <cell r="R131">
            <v>4.3010000000000002</v>
          </cell>
          <cell r="S131">
            <v>4.3010000000000002</v>
          </cell>
          <cell r="T131">
            <v>4.3010000000000002</v>
          </cell>
          <cell r="U131">
            <v>4.4000000000000004</v>
          </cell>
          <cell r="V131">
            <v>0</v>
          </cell>
          <cell r="W131">
            <v>4.4000000000000004</v>
          </cell>
          <cell r="X131">
            <v>9.9000000000000199E-2</v>
          </cell>
          <cell r="Y131">
            <v>4.4000000000000004</v>
          </cell>
          <cell r="Z131">
            <v>0</v>
          </cell>
          <cell r="AA131">
            <v>4.4000000000000004</v>
          </cell>
          <cell r="AB131">
            <v>4.37</v>
          </cell>
          <cell r="AC131">
            <v>0</v>
          </cell>
          <cell r="AD131">
            <v>4.37</v>
          </cell>
          <cell r="AE131">
            <v>4.5</v>
          </cell>
          <cell r="AF131">
            <v>0</v>
          </cell>
          <cell r="AG131">
            <v>4.5</v>
          </cell>
          <cell r="AH131">
            <v>0</v>
          </cell>
          <cell r="AI131">
            <v>0</v>
          </cell>
          <cell r="AJ131">
            <v>0</v>
          </cell>
          <cell r="AK131">
            <v>0</v>
          </cell>
          <cell r="AL131">
            <v>0</v>
          </cell>
          <cell r="AM131">
            <v>0</v>
          </cell>
          <cell r="AN131">
            <v>0</v>
          </cell>
          <cell r="AQ131">
            <v>0</v>
          </cell>
          <cell r="AR131">
            <v>0</v>
          </cell>
          <cell r="AS131">
            <v>0</v>
          </cell>
          <cell r="AT131">
            <v>0</v>
          </cell>
          <cell r="AU131">
            <v>0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0</v>
          </cell>
          <cell r="BB131">
            <v>0</v>
          </cell>
          <cell r="BC131">
            <v>0</v>
          </cell>
          <cell r="BD131">
            <v>0</v>
          </cell>
          <cell r="BE131">
            <v>0</v>
          </cell>
          <cell r="BF131">
            <v>0</v>
          </cell>
          <cell r="BG131">
            <v>0</v>
          </cell>
          <cell r="BH131">
            <v>0</v>
          </cell>
          <cell r="BI131">
            <v>0</v>
          </cell>
          <cell r="BJ131">
            <v>0</v>
          </cell>
          <cell r="BK131">
            <v>0</v>
          </cell>
        </row>
        <row r="132">
          <cell r="A132">
            <v>654467</v>
          </cell>
          <cell r="C132" t="str">
            <v>Melanie Collins</v>
          </cell>
          <cell r="D132" t="str">
            <v>Childminder</v>
          </cell>
          <cell r="K132">
            <v>3.7</v>
          </cell>
          <cell r="L132">
            <v>4.3010000000000002</v>
          </cell>
          <cell r="M132">
            <v>0</v>
          </cell>
          <cell r="N132">
            <v>4.3010000000000002</v>
          </cell>
          <cell r="O132">
            <v>0.60099999999999998</v>
          </cell>
          <cell r="P132">
            <v>0.16243243243243241</v>
          </cell>
          <cell r="R132">
            <v>4.3010000000000002</v>
          </cell>
          <cell r="S132">
            <v>4.07</v>
          </cell>
          <cell r="T132">
            <v>4.07</v>
          </cell>
          <cell r="U132">
            <v>4.4000000000000004</v>
          </cell>
          <cell r="V132">
            <v>0</v>
          </cell>
          <cell r="W132">
            <v>4.4000000000000004</v>
          </cell>
          <cell r="X132">
            <v>0.33000000000000007</v>
          </cell>
          <cell r="Y132">
            <v>4.4000000000000004</v>
          </cell>
          <cell r="Z132">
            <v>0</v>
          </cell>
          <cell r="AA132">
            <v>4.4000000000000004</v>
          </cell>
          <cell r="AB132">
            <v>4.37</v>
          </cell>
          <cell r="AC132">
            <v>0</v>
          </cell>
          <cell r="AD132">
            <v>4.37</v>
          </cell>
          <cell r="AE132">
            <v>4.5</v>
          </cell>
          <cell r="AF132">
            <v>0</v>
          </cell>
          <cell r="AG132">
            <v>4.5</v>
          </cell>
          <cell r="AH132">
            <v>212.4</v>
          </cell>
          <cell r="AI132">
            <v>0</v>
          </cell>
          <cell r="AJ132">
            <v>119.7</v>
          </cell>
          <cell r="AK132">
            <v>0</v>
          </cell>
          <cell r="AL132">
            <v>119.7</v>
          </cell>
          <cell r="AM132">
            <v>119.7</v>
          </cell>
          <cell r="AN132">
            <v>-92.7</v>
          </cell>
          <cell r="AQ132">
            <v>928.1880000000001</v>
          </cell>
          <cell r="AR132">
            <v>523.08900000000006</v>
          </cell>
          <cell r="AS132">
            <v>0</v>
          </cell>
          <cell r="AT132">
            <v>538.65</v>
          </cell>
          <cell r="AU132">
            <v>538.65</v>
          </cell>
          <cell r="AW132">
            <v>0</v>
          </cell>
          <cell r="AX132">
            <v>0</v>
          </cell>
          <cell r="AY132">
            <v>0</v>
          </cell>
          <cell r="AZ132">
            <v>0</v>
          </cell>
          <cell r="BA132">
            <v>0</v>
          </cell>
          <cell r="BB132">
            <v>0</v>
          </cell>
          <cell r="BC132">
            <v>0</v>
          </cell>
          <cell r="BD132">
            <v>23.6</v>
          </cell>
          <cell r="BE132">
            <v>0</v>
          </cell>
          <cell r="BF132">
            <v>0</v>
          </cell>
          <cell r="BG132">
            <v>41.300000000000004</v>
          </cell>
          <cell r="BH132">
            <v>0</v>
          </cell>
          <cell r="BI132">
            <v>0</v>
          </cell>
          <cell r="BJ132">
            <v>0</v>
          </cell>
          <cell r="BK132">
            <v>969.48800000000006</v>
          </cell>
        </row>
        <row r="133">
          <cell r="A133">
            <v>654390</v>
          </cell>
          <cell r="C133" t="str">
            <v>Melanie Osullivan</v>
          </cell>
          <cell r="D133" t="str">
            <v>Childminder</v>
          </cell>
          <cell r="J133">
            <v>0</v>
          </cell>
          <cell r="K133">
            <v>3.7</v>
          </cell>
          <cell r="L133">
            <v>4.3010000000000002</v>
          </cell>
          <cell r="M133">
            <v>0</v>
          </cell>
          <cell r="N133">
            <v>4.3010000000000002</v>
          </cell>
          <cell r="O133">
            <v>0.60099999999999998</v>
          </cell>
          <cell r="P133">
            <v>0.16243243243243241</v>
          </cell>
          <cell r="Q133">
            <v>3.8110000000000004</v>
          </cell>
          <cell r="R133">
            <v>4.3010000000000002</v>
          </cell>
          <cell r="S133">
            <v>4.07</v>
          </cell>
          <cell r="T133">
            <v>4.07</v>
          </cell>
          <cell r="U133">
            <v>4.4000000000000004</v>
          </cell>
          <cell r="V133">
            <v>0</v>
          </cell>
          <cell r="W133">
            <v>4.4000000000000004</v>
          </cell>
          <cell r="X133">
            <v>0.33000000000000007</v>
          </cell>
          <cell r="Y133">
            <v>4.4000000000000004</v>
          </cell>
          <cell r="Z133">
            <v>0</v>
          </cell>
          <cell r="AA133">
            <v>4.4000000000000004</v>
          </cell>
          <cell r="AB133">
            <v>4.37</v>
          </cell>
          <cell r="AC133">
            <v>0</v>
          </cell>
          <cell r="AD133">
            <v>4.37</v>
          </cell>
          <cell r="AE133">
            <v>4.5</v>
          </cell>
          <cell r="AF133">
            <v>0</v>
          </cell>
          <cell r="AG133">
            <v>4.5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N133">
            <v>0</v>
          </cell>
          <cell r="AQ133">
            <v>0</v>
          </cell>
          <cell r="AR133">
            <v>0</v>
          </cell>
          <cell r="AS133">
            <v>0</v>
          </cell>
          <cell r="AT133">
            <v>0</v>
          </cell>
          <cell r="AU133">
            <v>0</v>
          </cell>
          <cell r="AW133">
            <v>0</v>
          </cell>
          <cell r="AX133">
            <v>0</v>
          </cell>
          <cell r="AY133">
            <v>0</v>
          </cell>
          <cell r="AZ133">
            <v>0</v>
          </cell>
          <cell r="BA133">
            <v>0</v>
          </cell>
          <cell r="BB133">
            <v>0</v>
          </cell>
          <cell r="BC133">
            <v>0</v>
          </cell>
          <cell r="BD133">
            <v>0</v>
          </cell>
          <cell r="BE133">
            <v>0</v>
          </cell>
          <cell r="BF133">
            <v>0</v>
          </cell>
          <cell r="BG133">
            <v>0</v>
          </cell>
          <cell r="BH133">
            <v>0</v>
          </cell>
          <cell r="BI133">
            <v>0</v>
          </cell>
          <cell r="BJ133">
            <v>0</v>
          </cell>
          <cell r="BK133">
            <v>0</v>
          </cell>
        </row>
        <row r="134">
          <cell r="A134">
            <v>654423</v>
          </cell>
          <cell r="C134" t="str">
            <v>Michelle Alsbury</v>
          </cell>
          <cell r="D134" t="str">
            <v>Childminder</v>
          </cell>
          <cell r="J134">
            <v>0</v>
          </cell>
          <cell r="K134">
            <v>3.7</v>
          </cell>
          <cell r="L134">
            <v>4.3010000000000002</v>
          </cell>
          <cell r="M134">
            <v>0</v>
          </cell>
          <cell r="N134">
            <v>4.3010000000000002</v>
          </cell>
          <cell r="O134">
            <v>0.60099999999999998</v>
          </cell>
          <cell r="P134">
            <v>0.16243243243243241</v>
          </cell>
          <cell r="Q134">
            <v>3.8110000000000004</v>
          </cell>
          <cell r="R134">
            <v>4.3010000000000002</v>
          </cell>
          <cell r="S134">
            <v>4.07</v>
          </cell>
          <cell r="T134">
            <v>4.07</v>
          </cell>
          <cell r="U134">
            <v>4.4000000000000004</v>
          </cell>
          <cell r="V134">
            <v>0</v>
          </cell>
          <cell r="W134">
            <v>4.4000000000000004</v>
          </cell>
          <cell r="X134">
            <v>0.33000000000000007</v>
          </cell>
          <cell r="Y134">
            <v>4.4000000000000004</v>
          </cell>
          <cell r="Z134">
            <v>0</v>
          </cell>
          <cell r="AA134">
            <v>4.4000000000000004</v>
          </cell>
          <cell r="AB134">
            <v>4.37</v>
          </cell>
          <cell r="AC134">
            <v>0</v>
          </cell>
          <cell r="AD134">
            <v>4.37</v>
          </cell>
          <cell r="AE134">
            <v>4.5</v>
          </cell>
          <cell r="AF134">
            <v>0</v>
          </cell>
          <cell r="AG134">
            <v>4.5</v>
          </cell>
          <cell r="AH134">
            <v>0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Q134">
            <v>0</v>
          </cell>
          <cell r="AR134">
            <v>0</v>
          </cell>
          <cell r="AS134">
            <v>0</v>
          </cell>
          <cell r="AT134">
            <v>0</v>
          </cell>
          <cell r="AU134">
            <v>0</v>
          </cell>
          <cell r="AW134">
            <v>0</v>
          </cell>
          <cell r="AX134">
            <v>0</v>
          </cell>
          <cell r="AY134">
            <v>0</v>
          </cell>
          <cell r="AZ134">
            <v>0</v>
          </cell>
          <cell r="BA134">
            <v>0</v>
          </cell>
          <cell r="BB134">
            <v>0</v>
          </cell>
          <cell r="BC134">
            <v>0</v>
          </cell>
          <cell r="BD134">
            <v>0</v>
          </cell>
          <cell r="BE134">
            <v>0</v>
          </cell>
          <cell r="BF134">
            <v>0</v>
          </cell>
          <cell r="BG134">
            <v>0</v>
          </cell>
          <cell r="BH134">
            <v>0</v>
          </cell>
          <cell r="BI134">
            <v>0</v>
          </cell>
          <cell r="BJ134">
            <v>0</v>
          </cell>
          <cell r="BK134">
            <v>0</v>
          </cell>
        </row>
        <row r="135">
          <cell r="A135">
            <v>654459</v>
          </cell>
          <cell r="C135" t="str">
            <v>Michelle Bolton</v>
          </cell>
          <cell r="D135" t="str">
            <v>Childminder</v>
          </cell>
          <cell r="K135">
            <v>3.7</v>
          </cell>
          <cell r="L135">
            <v>4.3010000000000002</v>
          </cell>
          <cell r="M135">
            <v>0</v>
          </cell>
          <cell r="N135">
            <v>4.3010000000000002</v>
          </cell>
          <cell r="O135">
            <v>0.60099999999999998</v>
          </cell>
          <cell r="P135">
            <v>0.16243243243243241</v>
          </cell>
          <cell r="R135">
            <v>4.3010000000000002</v>
          </cell>
          <cell r="S135">
            <v>4.07</v>
          </cell>
          <cell r="T135">
            <v>4.07</v>
          </cell>
          <cell r="U135">
            <v>4.4000000000000004</v>
          </cell>
          <cell r="V135">
            <v>0</v>
          </cell>
          <cell r="W135">
            <v>4.4000000000000004</v>
          </cell>
          <cell r="X135">
            <v>0.33000000000000007</v>
          </cell>
          <cell r="Y135">
            <v>4.4000000000000004</v>
          </cell>
          <cell r="Z135">
            <v>0</v>
          </cell>
          <cell r="AA135">
            <v>4.4000000000000004</v>
          </cell>
          <cell r="AB135">
            <v>4.37</v>
          </cell>
          <cell r="AC135">
            <v>0</v>
          </cell>
          <cell r="AD135">
            <v>4.37</v>
          </cell>
          <cell r="AE135">
            <v>4.5</v>
          </cell>
          <cell r="AF135">
            <v>0</v>
          </cell>
          <cell r="AG135">
            <v>4.5</v>
          </cell>
          <cell r="AH135">
            <v>352</v>
          </cell>
          <cell r="AI135">
            <v>91.2</v>
          </cell>
          <cell r="AJ135">
            <v>551</v>
          </cell>
          <cell r="AK135">
            <v>91.2</v>
          </cell>
          <cell r="AL135">
            <v>551</v>
          </cell>
          <cell r="AM135">
            <v>642.20000000000005</v>
          </cell>
          <cell r="AN135">
            <v>290.20000000000005</v>
          </cell>
          <cell r="AQ135">
            <v>1538.24</v>
          </cell>
          <cell r="AR135">
            <v>2806.4140000000002</v>
          </cell>
          <cell r="AS135">
            <v>0</v>
          </cell>
          <cell r="AT135">
            <v>2889.9</v>
          </cell>
          <cell r="AU135">
            <v>2889.9</v>
          </cell>
          <cell r="AW135">
            <v>0</v>
          </cell>
          <cell r="AX135">
            <v>0</v>
          </cell>
          <cell r="AY135">
            <v>0</v>
          </cell>
          <cell r="AZ135">
            <v>0</v>
          </cell>
          <cell r="BA135">
            <v>0</v>
          </cell>
          <cell r="BB135">
            <v>0</v>
          </cell>
          <cell r="BC135">
            <v>0</v>
          </cell>
          <cell r="BD135">
            <v>0</v>
          </cell>
          <cell r="BE135">
            <v>0</v>
          </cell>
          <cell r="BF135">
            <v>0</v>
          </cell>
          <cell r="BG135">
            <v>0</v>
          </cell>
          <cell r="BH135">
            <v>0</v>
          </cell>
          <cell r="BI135">
            <v>0</v>
          </cell>
          <cell r="BJ135">
            <v>0</v>
          </cell>
          <cell r="BK135">
            <v>1538.24</v>
          </cell>
        </row>
        <row r="136">
          <cell r="A136">
            <v>654444</v>
          </cell>
          <cell r="C136" t="str">
            <v>Michelle Cooney</v>
          </cell>
          <cell r="D136" t="str">
            <v>Childminder</v>
          </cell>
          <cell r="J136">
            <v>0</v>
          </cell>
          <cell r="K136">
            <v>3.7</v>
          </cell>
          <cell r="L136">
            <v>4.3010000000000002</v>
          </cell>
          <cell r="M136">
            <v>0</v>
          </cell>
          <cell r="N136">
            <v>4.3010000000000002</v>
          </cell>
          <cell r="O136">
            <v>0.60099999999999998</v>
          </cell>
          <cell r="P136">
            <v>0.16243243243243241</v>
          </cell>
          <cell r="Q136">
            <v>3.8110000000000004</v>
          </cell>
          <cell r="R136">
            <v>4.3010000000000002</v>
          </cell>
          <cell r="S136">
            <v>4.07</v>
          </cell>
          <cell r="T136">
            <v>4.07</v>
          </cell>
          <cell r="U136">
            <v>4.4000000000000004</v>
          </cell>
          <cell r="V136">
            <v>0</v>
          </cell>
          <cell r="W136">
            <v>4.4000000000000004</v>
          </cell>
          <cell r="X136">
            <v>0.33000000000000007</v>
          </cell>
          <cell r="Y136">
            <v>4.4000000000000004</v>
          </cell>
          <cell r="Z136">
            <v>0</v>
          </cell>
          <cell r="AA136">
            <v>4.4000000000000004</v>
          </cell>
          <cell r="AB136">
            <v>4.37</v>
          </cell>
          <cell r="AC136">
            <v>0</v>
          </cell>
          <cell r="AD136">
            <v>4.37</v>
          </cell>
          <cell r="AE136">
            <v>4.5</v>
          </cell>
          <cell r="AF136">
            <v>0</v>
          </cell>
          <cell r="AG136">
            <v>4.5</v>
          </cell>
          <cell r="AH136">
            <v>1140</v>
          </cell>
          <cell r="AI136">
            <v>183</v>
          </cell>
          <cell r="AJ136">
            <v>183</v>
          </cell>
          <cell r="AK136">
            <v>183</v>
          </cell>
          <cell r="AL136">
            <v>183</v>
          </cell>
          <cell r="AM136">
            <v>366</v>
          </cell>
          <cell r="AN136">
            <v>-774</v>
          </cell>
          <cell r="AQ136">
            <v>4981.8</v>
          </cell>
          <cell r="AR136">
            <v>1599.42</v>
          </cell>
          <cell r="AS136">
            <v>0</v>
          </cell>
          <cell r="AT136">
            <v>1647</v>
          </cell>
          <cell r="AU136">
            <v>1647</v>
          </cell>
          <cell r="AW136">
            <v>0</v>
          </cell>
          <cell r="AX136">
            <v>0</v>
          </cell>
          <cell r="AY136">
            <v>0</v>
          </cell>
          <cell r="AZ136">
            <v>0</v>
          </cell>
          <cell r="BA136">
            <v>0</v>
          </cell>
          <cell r="BB136">
            <v>0</v>
          </cell>
          <cell r="BC136">
            <v>0</v>
          </cell>
          <cell r="BD136">
            <v>0</v>
          </cell>
          <cell r="BE136">
            <v>0</v>
          </cell>
          <cell r="BF136">
            <v>0</v>
          </cell>
          <cell r="BG136">
            <v>0</v>
          </cell>
          <cell r="BH136">
            <v>0</v>
          </cell>
          <cell r="BI136">
            <v>0</v>
          </cell>
          <cell r="BJ136">
            <v>0</v>
          </cell>
          <cell r="BK136">
            <v>4981.8</v>
          </cell>
        </row>
        <row r="137">
          <cell r="A137">
            <v>654503</v>
          </cell>
          <cell r="C137" t="str">
            <v>Mini Oaks Preschool</v>
          </cell>
          <cell r="I137">
            <v>1</v>
          </cell>
          <cell r="AB137">
            <v>4.37</v>
          </cell>
          <cell r="AC137">
            <v>0</v>
          </cell>
          <cell r="AD137">
            <v>4.37</v>
          </cell>
          <cell r="AE137">
            <v>4.5</v>
          </cell>
          <cell r="AF137">
            <v>0.63</v>
          </cell>
          <cell r="AG137">
            <v>5.13</v>
          </cell>
          <cell r="AH137">
            <v>0</v>
          </cell>
          <cell r="AI137">
            <v>3429</v>
          </cell>
          <cell r="AJ137">
            <v>1009.2</v>
          </cell>
          <cell r="AK137">
            <v>3429</v>
          </cell>
          <cell r="AL137">
            <v>1009.2</v>
          </cell>
          <cell r="AM137">
            <v>4438.2</v>
          </cell>
          <cell r="AN137">
            <v>4438.2</v>
          </cell>
          <cell r="AQ137">
            <v>0</v>
          </cell>
          <cell r="AR137">
            <v>19394.934000000001</v>
          </cell>
          <cell r="AS137">
            <v>0</v>
          </cell>
          <cell r="AT137">
            <v>22767.966</v>
          </cell>
          <cell r="AU137">
            <v>22767.966</v>
          </cell>
          <cell r="AX137">
            <v>171</v>
          </cell>
          <cell r="AY137">
            <v>171</v>
          </cell>
          <cell r="AZ137">
            <v>0</v>
          </cell>
          <cell r="BA137">
            <v>949.05</v>
          </cell>
          <cell r="BB137">
            <v>976.41</v>
          </cell>
          <cell r="BC137">
            <v>942.21000000000015</v>
          </cell>
          <cell r="BD137">
            <v>0</v>
          </cell>
          <cell r="BE137">
            <v>0</v>
          </cell>
          <cell r="BF137">
            <v>0</v>
          </cell>
          <cell r="BG137">
            <v>0</v>
          </cell>
          <cell r="BH137">
            <v>0</v>
          </cell>
          <cell r="BI137">
            <v>0</v>
          </cell>
          <cell r="BJ137">
            <v>0</v>
          </cell>
          <cell r="BK137">
            <v>0</v>
          </cell>
        </row>
        <row r="138">
          <cell r="A138">
            <v>517837</v>
          </cell>
          <cell r="C138" t="str">
            <v>Mortimer Pre-School</v>
          </cell>
          <cell r="D138" t="str">
            <v>Pre School</v>
          </cell>
          <cell r="E138">
            <v>1</v>
          </cell>
          <cell r="F138">
            <v>1</v>
          </cell>
          <cell r="G138">
            <v>1</v>
          </cell>
          <cell r="H138">
            <v>1</v>
          </cell>
          <cell r="I138">
            <v>1</v>
          </cell>
          <cell r="J138">
            <v>0.94</v>
          </cell>
          <cell r="K138">
            <v>4.6400000000000006</v>
          </cell>
          <cell r="L138">
            <v>4.3010000000000002</v>
          </cell>
          <cell r="M138">
            <v>0.65780000000000005</v>
          </cell>
          <cell r="N138">
            <v>4.9588000000000001</v>
          </cell>
          <cell r="O138">
            <v>0.31879999999999953</v>
          </cell>
          <cell r="P138">
            <v>6.8706896551724031E-2</v>
          </cell>
          <cell r="Q138">
            <v>4.7792000000000003</v>
          </cell>
          <cell r="R138">
            <v>4.9588000000000001</v>
          </cell>
          <cell r="S138">
            <v>4.9588000000000001</v>
          </cell>
          <cell r="T138">
            <v>4.9588000000000001</v>
          </cell>
          <cell r="U138">
            <v>4.4000000000000004</v>
          </cell>
          <cell r="V138">
            <v>0.66</v>
          </cell>
          <cell r="W138">
            <v>5.0600000000000005</v>
          </cell>
          <cell r="X138">
            <v>0.1012000000000004</v>
          </cell>
          <cell r="Y138">
            <v>4.4000000000000004</v>
          </cell>
          <cell r="Z138">
            <v>0.66</v>
          </cell>
          <cell r="AA138">
            <v>5.0600000000000005</v>
          </cell>
          <cell r="AB138">
            <v>4.37</v>
          </cell>
          <cell r="AC138">
            <v>0.63</v>
          </cell>
          <cell r="AD138">
            <v>5</v>
          </cell>
          <cell r="AE138">
            <v>4.5</v>
          </cell>
          <cell r="AF138">
            <v>0.63</v>
          </cell>
          <cell r="AG138">
            <v>5.13</v>
          </cell>
          <cell r="AH138">
            <v>19454.2</v>
          </cell>
          <cell r="AI138">
            <v>12677.4</v>
          </cell>
          <cell r="AJ138">
            <v>3877.5</v>
          </cell>
          <cell r="AK138">
            <v>12506.4</v>
          </cell>
          <cell r="AL138">
            <v>3774.8999999999996</v>
          </cell>
          <cell r="AM138">
            <v>16281.3</v>
          </cell>
          <cell r="AN138">
            <v>-2899.2999999999993</v>
          </cell>
          <cell r="AQ138">
            <v>97271</v>
          </cell>
          <cell r="AR138">
            <v>82774.5</v>
          </cell>
          <cell r="AS138">
            <v>10257.218999999999</v>
          </cell>
          <cell r="AT138">
            <v>83523.068999999989</v>
          </cell>
          <cell r="AU138">
            <v>83523.068999999989</v>
          </cell>
          <cell r="AW138">
            <v>1288.2000000000003</v>
          </cell>
          <cell r="AX138">
            <v>863.4</v>
          </cell>
          <cell r="AY138">
            <v>863.4</v>
          </cell>
          <cell r="AZ138">
            <v>7149.5100000000011</v>
          </cell>
          <cell r="BA138">
            <v>4791.87</v>
          </cell>
          <cell r="BB138">
            <v>4930.0140000000001</v>
          </cell>
          <cell r="BC138">
            <v>4757.3340000000007</v>
          </cell>
          <cell r="BD138">
            <v>957</v>
          </cell>
          <cell r="BE138">
            <v>1823.4</v>
          </cell>
          <cell r="BF138">
            <v>1823.4</v>
          </cell>
          <cell r="BG138">
            <v>1674.75</v>
          </cell>
          <cell r="BH138">
            <v>3190.9500000000003</v>
          </cell>
          <cell r="BI138">
            <v>3136.248</v>
          </cell>
          <cell r="BJ138">
            <v>2826.2700000000004</v>
          </cell>
          <cell r="BK138">
            <v>106095.26</v>
          </cell>
        </row>
        <row r="139">
          <cell r="A139">
            <v>433879</v>
          </cell>
          <cell r="C139" t="str">
            <v>Natalie Swift</v>
          </cell>
          <cell r="D139" t="str">
            <v>Childminder</v>
          </cell>
          <cell r="J139">
            <v>0.38</v>
          </cell>
          <cell r="K139">
            <v>4.08</v>
          </cell>
          <cell r="L139">
            <v>4.3010000000000002</v>
          </cell>
          <cell r="M139">
            <v>0</v>
          </cell>
          <cell r="N139">
            <v>4.3010000000000002</v>
          </cell>
          <cell r="O139">
            <v>0.22100000000000009</v>
          </cell>
          <cell r="P139">
            <v>5.4166666666666689E-2</v>
          </cell>
          <cell r="Q139">
            <v>4.2023999999999999</v>
          </cell>
          <cell r="R139">
            <v>4.3010000000000002</v>
          </cell>
          <cell r="S139">
            <v>4.3010000000000002</v>
          </cell>
          <cell r="T139">
            <v>4.3010000000000002</v>
          </cell>
          <cell r="U139">
            <v>4.4000000000000004</v>
          </cell>
          <cell r="V139">
            <v>0</v>
          </cell>
          <cell r="W139">
            <v>4.4000000000000004</v>
          </cell>
          <cell r="X139">
            <v>9.9000000000000199E-2</v>
          </cell>
          <cell r="Y139">
            <v>4.4000000000000004</v>
          </cell>
          <cell r="Z139">
            <v>0</v>
          </cell>
          <cell r="AA139">
            <v>4.4000000000000004</v>
          </cell>
          <cell r="AB139">
            <v>4.37</v>
          </cell>
          <cell r="AC139">
            <v>0</v>
          </cell>
          <cell r="AD139">
            <v>4.37</v>
          </cell>
          <cell r="AE139">
            <v>4.5</v>
          </cell>
          <cell r="AF139">
            <v>0</v>
          </cell>
          <cell r="AG139">
            <v>4.5</v>
          </cell>
          <cell r="AH139">
            <v>0</v>
          </cell>
          <cell r="AI139">
            <v>0</v>
          </cell>
          <cell r="AJ139">
            <v>0</v>
          </cell>
          <cell r="AK139">
            <v>0</v>
          </cell>
          <cell r="AL139">
            <v>0</v>
          </cell>
          <cell r="AM139">
            <v>0</v>
          </cell>
          <cell r="AN139">
            <v>0</v>
          </cell>
          <cell r="AQ139">
            <v>0</v>
          </cell>
          <cell r="AR139">
            <v>0</v>
          </cell>
          <cell r="AS139">
            <v>0</v>
          </cell>
          <cell r="AT139">
            <v>0</v>
          </cell>
          <cell r="AU139">
            <v>0</v>
          </cell>
          <cell r="AW139">
            <v>0</v>
          </cell>
          <cell r="AX139">
            <v>0</v>
          </cell>
          <cell r="AY139">
            <v>0</v>
          </cell>
          <cell r="AZ139">
            <v>0</v>
          </cell>
          <cell r="BA139">
            <v>0</v>
          </cell>
          <cell r="BB139">
            <v>0</v>
          </cell>
          <cell r="BC139">
            <v>0</v>
          </cell>
          <cell r="BD139">
            <v>0</v>
          </cell>
          <cell r="BE139">
            <v>0</v>
          </cell>
          <cell r="BF139">
            <v>0</v>
          </cell>
          <cell r="BG139">
            <v>0</v>
          </cell>
          <cell r="BH139">
            <v>0</v>
          </cell>
          <cell r="BI139">
            <v>0</v>
          </cell>
          <cell r="BJ139">
            <v>0</v>
          </cell>
          <cell r="BK139">
            <v>0</v>
          </cell>
        </row>
        <row r="140">
          <cell r="A140">
            <v>654493</v>
          </cell>
          <cell r="C140" t="str">
            <v>Natasha Buckley</v>
          </cell>
          <cell r="D140" t="str">
            <v>Childminder</v>
          </cell>
          <cell r="Y140">
            <v>4.4000000000000004</v>
          </cell>
          <cell r="Z140">
            <v>0</v>
          </cell>
          <cell r="AA140">
            <v>4.4000000000000004</v>
          </cell>
          <cell r="AB140">
            <v>4.37</v>
          </cell>
          <cell r="AC140">
            <v>0</v>
          </cell>
          <cell r="AD140">
            <v>4.37</v>
          </cell>
          <cell r="AE140">
            <v>4.5</v>
          </cell>
          <cell r="AF140">
            <v>0</v>
          </cell>
          <cell r="AG140">
            <v>4.5</v>
          </cell>
          <cell r="AH140">
            <v>129.60000000000002</v>
          </cell>
          <cell r="AI140">
            <v>183</v>
          </cell>
          <cell r="AJ140">
            <v>414</v>
          </cell>
          <cell r="AK140">
            <v>183</v>
          </cell>
          <cell r="AL140">
            <v>414</v>
          </cell>
          <cell r="AM140">
            <v>597</v>
          </cell>
          <cell r="AN140">
            <v>467.4</v>
          </cell>
          <cell r="AQ140">
            <v>566.35200000000009</v>
          </cell>
          <cell r="AR140">
            <v>2608.89</v>
          </cell>
          <cell r="AS140">
            <v>0</v>
          </cell>
          <cell r="AT140">
            <v>2686.5</v>
          </cell>
          <cell r="AU140">
            <v>2686.5</v>
          </cell>
          <cell r="AW140">
            <v>0</v>
          </cell>
          <cell r="AX140">
            <v>0</v>
          </cell>
          <cell r="AY140">
            <v>0</v>
          </cell>
          <cell r="AZ140">
            <v>0</v>
          </cell>
          <cell r="BA140">
            <v>0</v>
          </cell>
          <cell r="BB140">
            <v>0</v>
          </cell>
          <cell r="BC140">
            <v>0</v>
          </cell>
          <cell r="BD140">
            <v>0</v>
          </cell>
          <cell r="BE140">
            <v>0</v>
          </cell>
          <cell r="BG140">
            <v>0</v>
          </cell>
          <cell r="BH140">
            <v>0</v>
          </cell>
          <cell r="BI140">
            <v>0</v>
          </cell>
          <cell r="BJ140">
            <v>0</v>
          </cell>
          <cell r="BK140">
            <v>566.35200000000009</v>
          </cell>
        </row>
        <row r="141">
          <cell r="A141">
            <v>654453</v>
          </cell>
          <cell r="C141" t="str">
            <v>Neil Hutchinson</v>
          </cell>
          <cell r="D141" t="str">
            <v>Childminder</v>
          </cell>
          <cell r="K141">
            <v>3.7</v>
          </cell>
          <cell r="L141">
            <v>4.3010000000000002</v>
          </cell>
          <cell r="M141">
            <v>0</v>
          </cell>
          <cell r="N141">
            <v>4.3010000000000002</v>
          </cell>
          <cell r="O141">
            <v>0.60099999999999998</v>
          </cell>
          <cell r="P141">
            <v>0.16243243243243241</v>
          </cell>
          <cell r="R141">
            <v>4.3010000000000002</v>
          </cell>
          <cell r="S141">
            <v>4.07</v>
          </cell>
          <cell r="T141">
            <v>4.07</v>
          </cell>
          <cell r="U141">
            <v>4.4000000000000004</v>
          </cell>
          <cell r="V141">
            <v>0</v>
          </cell>
          <cell r="W141">
            <v>4.4000000000000004</v>
          </cell>
          <cell r="X141">
            <v>0.33000000000000007</v>
          </cell>
          <cell r="Y141">
            <v>4.4000000000000004</v>
          </cell>
          <cell r="Z141">
            <v>0</v>
          </cell>
          <cell r="AA141">
            <v>4.4000000000000004</v>
          </cell>
          <cell r="AB141">
            <v>4.37</v>
          </cell>
          <cell r="AC141">
            <v>0</v>
          </cell>
          <cell r="AD141">
            <v>4.37</v>
          </cell>
          <cell r="AE141">
            <v>4.5</v>
          </cell>
          <cell r="AF141">
            <v>0</v>
          </cell>
          <cell r="AG141">
            <v>4.5</v>
          </cell>
          <cell r="AH141">
            <v>1494</v>
          </cell>
          <cell r="AI141">
            <v>570</v>
          </cell>
          <cell r="AJ141">
            <v>570</v>
          </cell>
          <cell r="AK141">
            <v>570</v>
          </cell>
          <cell r="AL141">
            <v>570</v>
          </cell>
          <cell r="AM141">
            <v>1140</v>
          </cell>
          <cell r="AN141">
            <v>-354</v>
          </cell>
          <cell r="AQ141">
            <v>6528.78</v>
          </cell>
          <cell r="AR141">
            <v>4981.8</v>
          </cell>
          <cell r="AS141">
            <v>0</v>
          </cell>
          <cell r="AT141">
            <v>5130</v>
          </cell>
          <cell r="AU141">
            <v>5130</v>
          </cell>
          <cell r="AW141">
            <v>0</v>
          </cell>
          <cell r="AX141">
            <v>0</v>
          </cell>
          <cell r="AY141">
            <v>0</v>
          </cell>
          <cell r="AZ141">
            <v>0</v>
          </cell>
          <cell r="BA141">
            <v>0</v>
          </cell>
          <cell r="BB141">
            <v>0</v>
          </cell>
          <cell r="BC141">
            <v>0</v>
          </cell>
          <cell r="BD141">
            <v>0</v>
          </cell>
          <cell r="BE141">
            <v>0</v>
          </cell>
          <cell r="BF141">
            <v>0</v>
          </cell>
          <cell r="BG141">
            <v>0</v>
          </cell>
          <cell r="BH141">
            <v>0</v>
          </cell>
          <cell r="BI141">
            <v>0</v>
          </cell>
          <cell r="BJ141">
            <v>0</v>
          </cell>
          <cell r="BK141">
            <v>6528.78</v>
          </cell>
        </row>
        <row r="142">
          <cell r="A142">
            <v>540567</v>
          </cell>
          <cell r="C142" t="str">
            <v>Newbury Gardens Day Nursery</v>
          </cell>
          <cell r="D142" t="str">
            <v>Day Nursery/Ind School</v>
          </cell>
          <cell r="J142">
            <v>0.38</v>
          </cell>
          <cell r="K142">
            <v>4.24</v>
          </cell>
          <cell r="L142">
            <v>4.3010000000000002</v>
          </cell>
          <cell r="M142">
            <v>0</v>
          </cell>
          <cell r="N142">
            <v>4.3010000000000002</v>
          </cell>
          <cell r="O142">
            <v>6.0999999999999943E-2</v>
          </cell>
          <cell r="P142">
            <v>1.4386792452830175E-2</v>
          </cell>
          <cell r="Q142">
            <v>4.25</v>
          </cell>
          <cell r="R142">
            <v>4.3010000000000002</v>
          </cell>
          <cell r="S142">
            <v>4.3010000000000002</v>
          </cell>
          <cell r="T142">
            <v>4.3010000000000002</v>
          </cell>
          <cell r="U142">
            <v>4.4000000000000004</v>
          </cell>
          <cell r="V142">
            <v>0</v>
          </cell>
          <cell r="W142">
            <v>4.4000000000000004</v>
          </cell>
          <cell r="X142">
            <v>9.9000000000000199E-2</v>
          </cell>
          <cell r="Y142">
            <v>4.4000000000000004</v>
          </cell>
          <cell r="Z142">
            <v>0</v>
          </cell>
          <cell r="AA142">
            <v>4.4000000000000004</v>
          </cell>
          <cell r="AB142">
            <v>4.37</v>
          </cell>
          <cell r="AC142">
            <v>0</v>
          </cell>
          <cell r="AD142">
            <v>4.37</v>
          </cell>
          <cell r="AE142">
            <v>4.5</v>
          </cell>
          <cell r="AF142">
            <v>0</v>
          </cell>
          <cell r="AG142">
            <v>4.5</v>
          </cell>
          <cell r="AH142">
            <v>36510.199999999997</v>
          </cell>
          <cell r="AI142">
            <v>21220</v>
          </cell>
          <cell r="AJ142">
            <v>14314</v>
          </cell>
          <cell r="AK142">
            <v>21220</v>
          </cell>
          <cell r="AL142">
            <v>14314</v>
          </cell>
          <cell r="AM142">
            <v>35534</v>
          </cell>
          <cell r="AN142">
            <v>-976.19999999999709</v>
          </cell>
          <cell r="AQ142">
            <v>159549.57399999999</v>
          </cell>
          <cell r="AR142">
            <v>155283.58000000002</v>
          </cell>
          <cell r="AS142">
            <v>0</v>
          </cell>
          <cell r="AT142">
            <v>159903</v>
          </cell>
          <cell r="AU142">
            <v>159903</v>
          </cell>
          <cell r="AW142">
            <v>1296.0000000000002</v>
          </cell>
          <cell r="AX142">
            <v>1368.4</v>
          </cell>
          <cell r="AY142">
            <v>1368.4</v>
          </cell>
          <cell r="AZ142">
            <v>7192.8000000000011</v>
          </cell>
          <cell r="BA142">
            <v>7594.62</v>
          </cell>
          <cell r="BB142">
            <v>7813.5640000000003</v>
          </cell>
          <cell r="BC142">
            <v>7539.8840000000018</v>
          </cell>
          <cell r="BD142">
            <v>2646</v>
          </cell>
          <cell r="BE142">
            <v>1323</v>
          </cell>
          <cell r="BF142">
            <v>1323</v>
          </cell>
          <cell r="BG142">
            <v>4630.5</v>
          </cell>
          <cell r="BH142">
            <v>2315.25</v>
          </cell>
          <cell r="BI142">
            <v>2275.56</v>
          </cell>
          <cell r="BJ142">
            <v>2050.65</v>
          </cell>
          <cell r="BK142">
            <v>171372.87399999998</v>
          </cell>
        </row>
        <row r="143">
          <cell r="A143">
            <v>654412</v>
          </cell>
          <cell r="C143" t="str">
            <v>Nicola Pierce</v>
          </cell>
          <cell r="D143" t="str">
            <v>Childminder</v>
          </cell>
          <cell r="J143">
            <v>0</v>
          </cell>
          <cell r="K143">
            <v>3.7</v>
          </cell>
          <cell r="L143">
            <v>4.3010000000000002</v>
          </cell>
          <cell r="M143">
            <v>0</v>
          </cell>
          <cell r="N143">
            <v>4.3010000000000002</v>
          </cell>
          <cell r="O143">
            <v>0.60099999999999998</v>
          </cell>
          <cell r="P143">
            <v>0.16243243243243241</v>
          </cell>
          <cell r="Q143">
            <v>3.8110000000000004</v>
          </cell>
          <cell r="R143">
            <v>4.3010000000000002</v>
          </cell>
          <cell r="S143">
            <v>4.07</v>
          </cell>
          <cell r="T143">
            <v>4.07</v>
          </cell>
          <cell r="U143">
            <v>4.4000000000000004</v>
          </cell>
          <cell r="V143">
            <v>0</v>
          </cell>
          <cell r="W143">
            <v>4.4000000000000004</v>
          </cell>
          <cell r="X143">
            <v>0.33000000000000007</v>
          </cell>
          <cell r="Y143">
            <v>4.4000000000000004</v>
          </cell>
          <cell r="Z143">
            <v>0</v>
          </cell>
          <cell r="AA143">
            <v>4.4000000000000004</v>
          </cell>
          <cell r="AB143">
            <v>4.37</v>
          </cell>
          <cell r="AC143">
            <v>0</v>
          </cell>
          <cell r="AD143">
            <v>4.37</v>
          </cell>
          <cell r="AE143">
            <v>4.5</v>
          </cell>
          <cell r="AF143">
            <v>0</v>
          </cell>
          <cell r="AG143">
            <v>4.5</v>
          </cell>
          <cell r="AH143">
            <v>262</v>
          </cell>
          <cell r="AI143">
            <v>0</v>
          </cell>
          <cell r="AJ143">
            <v>122</v>
          </cell>
          <cell r="AK143">
            <v>0</v>
          </cell>
          <cell r="AL143">
            <v>122</v>
          </cell>
          <cell r="AM143">
            <v>122</v>
          </cell>
          <cell r="AN143">
            <v>-140</v>
          </cell>
          <cell r="AQ143">
            <v>1144.94</v>
          </cell>
          <cell r="AR143">
            <v>533.14</v>
          </cell>
          <cell r="AS143">
            <v>0</v>
          </cell>
          <cell r="AT143">
            <v>549</v>
          </cell>
          <cell r="AU143">
            <v>549</v>
          </cell>
          <cell r="AW143">
            <v>0</v>
          </cell>
          <cell r="AX143">
            <v>0</v>
          </cell>
          <cell r="AY143">
            <v>0</v>
          </cell>
          <cell r="AZ143">
            <v>0</v>
          </cell>
          <cell r="BA143">
            <v>0</v>
          </cell>
          <cell r="BB143">
            <v>0</v>
          </cell>
          <cell r="BC143">
            <v>0</v>
          </cell>
          <cell r="BD143">
            <v>0</v>
          </cell>
          <cell r="BE143">
            <v>0</v>
          </cell>
          <cell r="BF143">
            <v>0</v>
          </cell>
          <cell r="BG143">
            <v>0</v>
          </cell>
          <cell r="BH143">
            <v>0</v>
          </cell>
          <cell r="BI143">
            <v>0</v>
          </cell>
          <cell r="BJ143">
            <v>0</v>
          </cell>
          <cell r="BK143">
            <v>1144.94</v>
          </cell>
        </row>
        <row r="144">
          <cell r="A144">
            <v>525004</v>
          </cell>
          <cell r="C144" t="str">
            <v>Pangbourne Day Nursery</v>
          </cell>
          <cell r="D144" t="str">
            <v>Day Nursery/Ind School</v>
          </cell>
          <cell r="J144">
            <v>0</v>
          </cell>
          <cell r="K144">
            <v>3.86</v>
          </cell>
          <cell r="L144">
            <v>4.3010000000000002</v>
          </cell>
          <cell r="M144">
            <v>0</v>
          </cell>
          <cell r="N144">
            <v>4.3010000000000002</v>
          </cell>
          <cell r="O144">
            <v>0.44100000000000028</v>
          </cell>
          <cell r="P144">
            <v>0.11424870466321251</v>
          </cell>
          <cell r="Q144">
            <v>3.9758</v>
          </cell>
          <cell r="R144">
            <v>4.3010000000000002</v>
          </cell>
          <cell r="S144">
            <v>4.2459999999999996</v>
          </cell>
          <cell r="T144">
            <v>4.2459999999999996</v>
          </cell>
          <cell r="U144">
            <v>4.4000000000000004</v>
          </cell>
          <cell r="V144">
            <v>0</v>
          </cell>
          <cell r="W144">
            <v>4.4000000000000004</v>
          </cell>
          <cell r="X144">
            <v>0.1540000000000008</v>
          </cell>
          <cell r="Y144">
            <v>4.4000000000000004</v>
          </cell>
          <cell r="Z144">
            <v>0</v>
          </cell>
          <cell r="AA144">
            <v>4.4000000000000004</v>
          </cell>
          <cell r="AB144">
            <v>4.37</v>
          </cell>
          <cell r="AC144">
            <v>0</v>
          </cell>
          <cell r="AD144">
            <v>4.37</v>
          </cell>
          <cell r="AE144">
            <v>4.5</v>
          </cell>
          <cell r="AF144">
            <v>0</v>
          </cell>
          <cell r="AG144">
            <v>4.5</v>
          </cell>
          <cell r="AH144">
            <v>13760</v>
          </cell>
          <cell r="AI144">
            <v>8518.7999999999993</v>
          </cell>
          <cell r="AJ144">
            <v>4860</v>
          </cell>
          <cell r="AK144">
            <v>8518.7999999999993</v>
          </cell>
          <cell r="AL144">
            <v>4860</v>
          </cell>
          <cell r="AM144">
            <v>13378.8</v>
          </cell>
          <cell r="AN144">
            <v>-381.20000000000073</v>
          </cell>
          <cell r="AQ144">
            <v>60131.200000000004</v>
          </cell>
          <cell r="AR144">
            <v>58465.356</v>
          </cell>
          <cell r="AS144">
            <v>0</v>
          </cell>
          <cell r="AT144">
            <v>60204.6</v>
          </cell>
          <cell r="AU144">
            <v>60204.6</v>
          </cell>
          <cell r="AW144">
            <v>570.00000000000011</v>
          </cell>
          <cell r="AX144">
            <v>786</v>
          </cell>
          <cell r="AY144">
            <v>786</v>
          </cell>
          <cell r="AZ144">
            <v>3163.5000000000005</v>
          </cell>
          <cell r="BA144">
            <v>4362.3</v>
          </cell>
          <cell r="BB144">
            <v>4488.0600000000004</v>
          </cell>
          <cell r="BC144">
            <v>4330.8600000000006</v>
          </cell>
          <cell r="BD144">
            <v>0</v>
          </cell>
          <cell r="BE144">
            <v>0</v>
          </cell>
          <cell r="BF144">
            <v>0</v>
          </cell>
          <cell r="BG144">
            <v>0</v>
          </cell>
          <cell r="BH144">
            <v>0</v>
          </cell>
          <cell r="BI144">
            <v>0</v>
          </cell>
          <cell r="BJ144">
            <v>0</v>
          </cell>
          <cell r="BK144">
            <v>63294.700000000004</v>
          </cell>
        </row>
        <row r="145">
          <cell r="A145">
            <v>595400</v>
          </cell>
          <cell r="C145" t="str">
            <v>Pangbourne Valley Playgroup</v>
          </cell>
          <cell r="D145" t="str">
            <v>Pre School</v>
          </cell>
          <cell r="J145">
            <v>0.38</v>
          </cell>
          <cell r="K145">
            <v>4.24</v>
          </cell>
          <cell r="L145">
            <v>4.3010000000000002</v>
          </cell>
          <cell r="M145">
            <v>0</v>
          </cell>
          <cell r="N145">
            <v>4.3010000000000002</v>
          </cell>
          <cell r="O145">
            <v>6.0999999999999943E-2</v>
          </cell>
          <cell r="P145">
            <v>1.4386792452830175E-2</v>
          </cell>
          <cell r="Q145">
            <v>4.25</v>
          </cell>
          <cell r="R145">
            <v>4.3010000000000002</v>
          </cell>
          <cell r="S145">
            <v>4.3010000000000002</v>
          </cell>
          <cell r="T145">
            <v>4.3010000000000002</v>
          </cell>
          <cell r="U145">
            <v>4.4000000000000004</v>
          </cell>
          <cell r="V145">
            <v>0</v>
          </cell>
          <cell r="W145">
            <v>4.4000000000000004</v>
          </cell>
          <cell r="X145">
            <v>9.9000000000000199E-2</v>
          </cell>
          <cell r="Y145">
            <v>4.4000000000000004</v>
          </cell>
          <cell r="Z145">
            <v>0</v>
          </cell>
          <cell r="AA145">
            <v>4.4000000000000004</v>
          </cell>
          <cell r="AB145">
            <v>4.37</v>
          </cell>
          <cell r="AC145">
            <v>0</v>
          </cell>
          <cell r="AD145">
            <v>4.37</v>
          </cell>
          <cell r="AE145">
            <v>4.5</v>
          </cell>
          <cell r="AF145">
            <v>0</v>
          </cell>
          <cell r="AG145">
            <v>4.5</v>
          </cell>
          <cell r="AH145">
            <v>4708.3999999999996</v>
          </cell>
          <cell r="AI145">
            <v>2499</v>
          </cell>
          <cell r="AJ145">
            <v>3396</v>
          </cell>
          <cell r="AK145">
            <v>2499</v>
          </cell>
          <cell r="AL145">
            <v>3396</v>
          </cell>
          <cell r="AM145">
            <v>5895</v>
          </cell>
          <cell r="AN145">
            <v>1186.6000000000004</v>
          </cell>
          <cell r="AQ145">
            <v>20575.707999999999</v>
          </cell>
          <cell r="AR145">
            <v>25761.15</v>
          </cell>
          <cell r="AS145">
            <v>0</v>
          </cell>
          <cell r="AT145">
            <v>26527.5</v>
          </cell>
          <cell r="AU145">
            <v>26527.5</v>
          </cell>
          <cell r="AW145">
            <v>570.00000000000011</v>
          </cell>
          <cell r="AX145">
            <v>427.5</v>
          </cell>
          <cell r="AY145">
            <v>427.5</v>
          </cell>
          <cell r="AZ145">
            <v>3163.5000000000005</v>
          </cell>
          <cell r="BA145">
            <v>2372.625</v>
          </cell>
          <cell r="BB145">
            <v>2441.0250000000001</v>
          </cell>
          <cell r="BC145">
            <v>2355.5250000000001</v>
          </cell>
          <cell r="BD145">
            <v>0</v>
          </cell>
          <cell r="BE145">
            <v>183</v>
          </cell>
          <cell r="BF145">
            <v>183</v>
          </cell>
          <cell r="BG145">
            <v>0</v>
          </cell>
          <cell r="BH145">
            <v>320.25</v>
          </cell>
          <cell r="BI145">
            <v>314.76</v>
          </cell>
          <cell r="BJ145">
            <v>283.65000000000003</v>
          </cell>
          <cell r="BK145">
            <v>23739.207999999999</v>
          </cell>
        </row>
        <row r="146">
          <cell r="A146">
            <v>540608</v>
          </cell>
          <cell r="C146" t="str">
            <v>Paula Chambers</v>
          </cell>
          <cell r="D146" t="str">
            <v>Childminder</v>
          </cell>
          <cell r="J146">
            <v>0</v>
          </cell>
          <cell r="K146">
            <v>3.7</v>
          </cell>
          <cell r="L146">
            <v>4.3010000000000002</v>
          </cell>
          <cell r="M146">
            <v>0</v>
          </cell>
          <cell r="N146">
            <v>4.3010000000000002</v>
          </cell>
          <cell r="O146">
            <v>0.60099999999999998</v>
          </cell>
          <cell r="P146">
            <v>0.16243243243243241</v>
          </cell>
          <cell r="Q146">
            <v>3.8110000000000004</v>
          </cell>
          <cell r="R146">
            <v>4.3010000000000002</v>
          </cell>
          <cell r="S146">
            <v>4.07</v>
          </cell>
          <cell r="T146">
            <v>4.07</v>
          </cell>
          <cell r="U146">
            <v>4.4000000000000004</v>
          </cell>
          <cell r="V146">
            <v>0</v>
          </cell>
          <cell r="W146">
            <v>4.4000000000000004</v>
          </cell>
          <cell r="X146">
            <v>0.33000000000000007</v>
          </cell>
          <cell r="Y146">
            <v>4.4000000000000004</v>
          </cell>
          <cell r="Z146">
            <v>0</v>
          </cell>
          <cell r="AA146">
            <v>4.4000000000000004</v>
          </cell>
          <cell r="AB146">
            <v>4.37</v>
          </cell>
          <cell r="AC146">
            <v>0</v>
          </cell>
          <cell r="AD146">
            <v>4.37</v>
          </cell>
          <cell r="AE146">
            <v>4.5</v>
          </cell>
          <cell r="AF146">
            <v>0</v>
          </cell>
          <cell r="AG146">
            <v>4.5</v>
          </cell>
          <cell r="AH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Q146">
            <v>0</v>
          </cell>
          <cell r="AR146">
            <v>0</v>
          </cell>
          <cell r="AS146">
            <v>0</v>
          </cell>
          <cell r="AT146">
            <v>0</v>
          </cell>
          <cell r="AU146">
            <v>0</v>
          </cell>
          <cell r="AW146">
            <v>0</v>
          </cell>
          <cell r="AX146">
            <v>0</v>
          </cell>
          <cell r="AZ146">
            <v>0</v>
          </cell>
          <cell r="BA146">
            <v>0</v>
          </cell>
          <cell r="BB146">
            <v>0</v>
          </cell>
          <cell r="BC146">
            <v>0</v>
          </cell>
          <cell r="BD146">
            <v>0</v>
          </cell>
          <cell r="BE146">
            <v>0</v>
          </cell>
          <cell r="BF146">
            <v>0</v>
          </cell>
          <cell r="BG146">
            <v>0</v>
          </cell>
          <cell r="BH146">
            <v>0</v>
          </cell>
          <cell r="BI146">
            <v>0</v>
          </cell>
          <cell r="BJ146">
            <v>0</v>
          </cell>
          <cell r="BK146">
            <v>0</v>
          </cell>
        </row>
        <row r="147">
          <cell r="A147">
            <v>540587</v>
          </cell>
          <cell r="C147" t="str">
            <v>Paula Cook</v>
          </cell>
          <cell r="D147" t="str">
            <v>Childminder</v>
          </cell>
          <cell r="J147">
            <v>0</v>
          </cell>
          <cell r="K147">
            <v>3.7</v>
          </cell>
          <cell r="L147">
            <v>4.3010000000000002</v>
          </cell>
          <cell r="M147">
            <v>0</v>
          </cell>
          <cell r="N147">
            <v>4.3010000000000002</v>
          </cell>
          <cell r="O147">
            <v>0.60099999999999998</v>
          </cell>
          <cell r="P147">
            <v>0.16243243243243241</v>
          </cell>
          <cell r="Q147">
            <v>3.8110000000000004</v>
          </cell>
          <cell r="R147">
            <v>4.3010000000000002</v>
          </cell>
          <cell r="S147">
            <v>4.07</v>
          </cell>
          <cell r="T147">
            <v>4.07</v>
          </cell>
          <cell r="U147">
            <v>4.4000000000000004</v>
          </cell>
          <cell r="V147">
            <v>0</v>
          </cell>
          <cell r="W147">
            <v>4.4000000000000004</v>
          </cell>
          <cell r="X147">
            <v>0.33000000000000007</v>
          </cell>
          <cell r="Y147">
            <v>4.4000000000000004</v>
          </cell>
          <cell r="Z147">
            <v>0</v>
          </cell>
          <cell r="AA147">
            <v>4.4000000000000004</v>
          </cell>
          <cell r="AB147">
            <v>4.37</v>
          </cell>
          <cell r="AC147">
            <v>0</v>
          </cell>
          <cell r="AD147">
            <v>4.37</v>
          </cell>
          <cell r="AE147">
            <v>4.5</v>
          </cell>
          <cell r="AF147">
            <v>0</v>
          </cell>
          <cell r="AG147">
            <v>4.5</v>
          </cell>
          <cell r="AH147">
            <v>0</v>
          </cell>
          <cell r="AI147">
            <v>0</v>
          </cell>
          <cell r="AJ147">
            <v>0</v>
          </cell>
          <cell r="AK147">
            <v>0</v>
          </cell>
          <cell r="AL147">
            <v>0</v>
          </cell>
          <cell r="AM147">
            <v>0</v>
          </cell>
          <cell r="AN147">
            <v>0</v>
          </cell>
          <cell r="AQ147">
            <v>0</v>
          </cell>
          <cell r="AR147">
            <v>0</v>
          </cell>
          <cell r="AS147">
            <v>0</v>
          </cell>
          <cell r="AT147">
            <v>0</v>
          </cell>
          <cell r="AU147">
            <v>0</v>
          </cell>
          <cell r="AW147">
            <v>0</v>
          </cell>
          <cell r="AX147">
            <v>0</v>
          </cell>
          <cell r="AZ147">
            <v>0</v>
          </cell>
          <cell r="BA147">
            <v>0</v>
          </cell>
          <cell r="BB147">
            <v>0</v>
          </cell>
          <cell r="BC147">
            <v>0</v>
          </cell>
          <cell r="BD147">
            <v>0</v>
          </cell>
          <cell r="BE147">
            <v>0</v>
          </cell>
          <cell r="BF147">
            <v>0</v>
          </cell>
          <cell r="BG147">
            <v>0</v>
          </cell>
          <cell r="BH147">
            <v>0</v>
          </cell>
          <cell r="BI147">
            <v>0</v>
          </cell>
          <cell r="BJ147">
            <v>0</v>
          </cell>
          <cell r="BK147">
            <v>0</v>
          </cell>
        </row>
        <row r="148">
          <cell r="A148">
            <v>540568</v>
          </cell>
          <cell r="C148" t="str">
            <v>Paula Grimes</v>
          </cell>
          <cell r="D148" t="str">
            <v>Childminder</v>
          </cell>
          <cell r="J148">
            <v>0</v>
          </cell>
          <cell r="K148">
            <v>3.7</v>
          </cell>
          <cell r="L148">
            <v>4.3010000000000002</v>
          </cell>
          <cell r="M148">
            <v>0</v>
          </cell>
          <cell r="N148">
            <v>4.3010000000000002</v>
          </cell>
          <cell r="O148">
            <v>0.60099999999999998</v>
          </cell>
          <cell r="P148">
            <v>0.16243243243243241</v>
          </cell>
          <cell r="Q148">
            <v>3.8110000000000004</v>
          </cell>
          <cell r="R148">
            <v>4.3010000000000002</v>
          </cell>
          <cell r="S148">
            <v>4.07</v>
          </cell>
          <cell r="T148">
            <v>4.07</v>
          </cell>
          <cell r="U148">
            <v>4.4000000000000004</v>
          </cell>
          <cell r="V148">
            <v>0</v>
          </cell>
          <cell r="W148">
            <v>4.4000000000000004</v>
          </cell>
          <cell r="X148">
            <v>0.33000000000000007</v>
          </cell>
          <cell r="Y148">
            <v>4.4000000000000004</v>
          </cell>
          <cell r="Z148">
            <v>0</v>
          </cell>
          <cell r="AA148">
            <v>4.4000000000000004</v>
          </cell>
          <cell r="AB148">
            <v>4.37</v>
          </cell>
          <cell r="AC148">
            <v>0</v>
          </cell>
          <cell r="AD148">
            <v>4.37</v>
          </cell>
          <cell r="AE148">
            <v>4.5</v>
          </cell>
          <cell r="AF148">
            <v>0</v>
          </cell>
          <cell r="AG148">
            <v>4.5</v>
          </cell>
          <cell r="AH148">
            <v>2097</v>
          </cell>
          <cell r="AI148">
            <v>1668</v>
          </cell>
          <cell r="AJ148">
            <v>1192.2</v>
          </cell>
          <cell r="AK148">
            <v>1668</v>
          </cell>
          <cell r="AL148">
            <v>1192.2</v>
          </cell>
          <cell r="AM148">
            <v>2860.2</v>
          </cell>
          <cell r="AN148">
            <v>763.19999999999982</v>
          </cell>
          <cell r="AQ148">
            <v>9163.89</v>
          </cell>
          <cell r="AR148">
            <v>12499.073999999999</v>
          </cell>
          <cell r="AS148">
            <v>0</v>
          </cell>
          <cell r="AT148">
            <v>12870.9</v>
          </cell>
          <cell r="AU148">
            <v>12870.9</v>
          </cell>
          <cell r="AW148">
            <v>747.00000000000011</v>
          </cell>
          <cell r="AX148">
            <v>1290</v>
          </cell>
          <cell r="AY148">
            <v>1290</v>
          </cell>
          <cell r="AZ148">
            <v>4145.8500000000004</v>
          </cell>
          <cell r="BA148">
            <v>7159.5</v>
          </cell>
          <cell r="BB148">
            <v>7365.9</v>
          </cell>
          <cell r="BC148">
            <v>7107.9000000000005</v>
          </cell>
          <cell r="BD148">
            <v>0</v>
          </cell>
          <cell r="BE148">
            <v>549</v>
          </cell>
          <cell r="BF148">
            <v>549</v>
          </cell>
          <cell r="BG148">
            <v>0</v>
          </cell>
          <cell r="BH148">
            <v>960.75</v>
          </cell>
          <cell r="BI148">
            <v>944.28</v>
          </cell>
          <cell r="BJ148">
            <v>850.95</v>
          </cell>
          <cell r="BK148">
            <v>13309.74</v>
          </cell>
        </row>
        <row r="149">
          <cell r="A149">
            <v>523863</v>
          </cell>
          <cell r="C149" t="str">
            <v>Pied Piper Pre-School</v>
          </cell>
          <cell r="D149" t="str">
            <v>Pre School</v>
          </cell>
          <cell r="E149">
            <v>1</v>
          </cell>
          <cell r="F149">
            <v>1</v>
          </cell>
          <cell r="G149">
            <v>1</v>
          </cell>
          <cell r="H149">
            <v>1</v>
          </cell>
          <cell r="I149">
            <v>1</v>
          </cell>
          <cell r="J149">
            <v>0.94</v>
          </cell>
          <cell r="K149">
            <v>4.6400000000000006</v>
          </cell>
          <cell r="L149">
            <v>4.3010000000000002</v>
          </cell>
          <cell r="M149">
            <v>0.65780000000000005</v>
          </cell>
          <cell r="N149">
            <v>4.9588000000000001</v>
          </cell>
          <cell r="O149">
            <v>0.31879999999999953</v>
          </cell>
          <cell r="P149">
            <v>6.8706896551724031E-2</v>
          </cell>
          <cell r="Q149">
            <v>4.7792000000000003</v>
          </cell>
          <cell r="R149">
            <v>4.9588000000000001</v>
          </cell>
          <cell r="S149">
            <v>4.9588000000000001</v>
          </cell>
          <cell r="T149">
            <v>4.9588000000000001</v>
          </cell>
          <cell r="U149">
            <v>4.4000000000000004</v>
          </cell>
          <cell r="V149">
            <v>0.66</v>
          </cell>
          <cell r="W149">
            <v>5.0600000000000005</v>
          </cell>
          <cell r="X149">
            <v>0.1012000000000004</v>
          </cell>
          <cell r="Y149">
            <v>4.4000000000000004</v>
          </cell>
          <cell r="Z149">
            <v>0.66</v>
          </cell>
          <cell r="AA149">
            <v>5.0600000000000005</v>
          </cell>
          <cell r="AB149">
            <v>4.37</v>
          </cell>
          <cell r="AC149">
            <v>0.63</v>
          </cell>
          <cell r="AD149">
            <v>5</v>
          </cell>
          <cell r="AE149">
            <v>4.5</v>
          </cell>
          <cell r="AF149">
            <v>0.63</v>
          </cell>
          <cell r="AG149">
            <v>5.13</v>
          </cell>
          <cell r="AH149">
            <v>12355.199999999999</v>
          </cell>
          <cell r="AI149">
            <v>13299.81</v>
          </cell>
          <cell r="AJ149">
            <v>516</v>
          </cell>
          <cell r="AK149">
            <v>13299.81</v>
          </cell>
          <cell r="AL149">
            <v>516</v>
          </cell>
          <cell r="AM149">
            <v>13815.81</v>
          </cell>
          <cell r="AN149">
            <v>1460.6100000000006</v>
          </cell>
          <cell r="AQ149">
            <v>61775.999999999993</v>
          </cell>
          <cell r="AR149">
            <v>69079.05</v>
          </cell>
          <cell r="AS149">
            <v>8703.9603000000006</v>
          </cell>
          <cell r="AT149">
            <v>70875.105299999996</v>
          </cell>
          <cell r="AU149">
            <v>70875.105299999996</v>
          </cell>
          <cell r="AW149">
            <v>621.60000000000014</v>
          </cell>
          <cell r="AX149">
            <v>290.39999999999998</v>
          </cell>
          <cell r="AY149">
            <v>290.39999999999998</v>
          </cell>
          <cell r="AZ149">
            <v>3449.8800000000006</v>
          </cell>
          <cell r="BA149">
            <v>1611.7199999999998</v>
          </cell>
          <cell r="BB149">
            <v>1658.184</v>
          </cell>
          <cell r="BC149">
            <v>1600.104</v>
          </cell>
          <cell r="BD149">
            <v>1098</v>
          </cell>
          <cell r="BE149">
            <v>1869</v>
          </cell>
          <cell r="BF149">
            <v>1869</v>
          </cell>
          <cell r="BG149">
            <v>1921.5</v>
          </cell>
          <cell r="BH149">
            <v>3270.75</v>
          </cell>
          <cell r="BI149">
            <v>3214.68</v>
          </cell>
          <cell r="BJ149">
            <v>2896.9500000000003</v>
          </cell>
          <cell r="BK149">
            <v>67147.37999999999</v>
          </cell>
        </row>
        <row r="150">
          <cell r="A150">
            <v>582236</v>
          </cell>
          <cell r="C150" t="str">
            <v>Playmates Pre-School</v>
          </cell>
          <cell r="D150" t="str">
            <v>Pre School</v>
          </cell>
          <cell r="E150">
            <v>1</v>
          </cell>
          <cell r="F150">
            <v>1</v>
          </cell>
          <cell r="G150">
            <v>1</v>
          </cell>
          <cell r="H150">
            <v>1</v>
          </cell>
          <cell r="I150">
            <v>1</v>
          </cell>
          <cell r="J150">
            <v>0.38</v>
          </cell>
          <cell r="K150">
            <v>4.08</v>
          </cell>
          <cell r="L150">
            <v>4.3010000000000002</v>
          </cell>
          <cell r="M150">
            <v>0.65780000000000005</v>
          </cell>
          <cell r="N150">
            <v>4.9588000000000001</v>
          </cell>
          <cell r="O150">
            <v>0.87880000000000003</v>
          </cell>
          <cell r="P150">
            <v>0.2153921568627451</v>
          </cell>
          <cell r="Q150">
            <v>4.2023999999999999</v>
          </cell>
          <cell r="R150">
            <v>4.9588000000000001</v>
          </cell>
          <cell r="S150">
            <v>4.4880000000000004</v>
          </cell>
          <cell r="T150">
            <v>4.4880000000000004</v>
          </cell>
          <cell r="U150">
            <v>4.4000000000000004</v>
          </cell>
          <cell r="V150">
            <v>0.66</v>
          </cell>
          <cell r="W150">
            <v>5.0600000000000005</v>
          </cell>
          <cell r="X150">
            <v>0.57200000000000006</v>
          </cell>
          <cell r="Y150">
            <v>4.4000000000000004</v>
          </cell>
          <cell r="Z150">
            <v>0.66</v>
          </cell>
          <cell r="AA150">
            <v>5.0600000000000005</v>
          </cell>
          <cell r="AB150">
            <v>4.37</v>
          </cell>
          <cell r="AC150">
            <v>0.63</v>
          </cell>
          <cell r="AD150">
            <v>5</v>
          </cell>
          <cell r="AE150">
            <v>4.5</v>
          </cell>
          <cell r="AF150">
            <v>0.63</v>
          </cell>
          <cell r="AG150">
            <v>5.13</v>
          </cell>
          <cell r="AH150">
            <v>32695.799999999996</v>
          </cell>
          <cell r="AI150">
            <v>29474.400000000001</v>
          </cell>
          <cell r="AJ150">
            <v>7501.7999999999993</v>
          </cell>
          <cell r="AK150">
            <v>29474.400000000001</v>
          </cell>
          <cell r="AL150">
            <v>7501.7999999999993</v>
          </cell>
          <cell r="AM150">
            <v>36976.199999999997</v>
          </cell>
          <cell r="AN150">
            <v>4280.4000000000015</v>
          </cell>
          <cell r="AQ150">
            <v>163478.99999999997</v>
          </cell>
          <cell r="AR150">
            <v>184881</v>
          </cell>
          <cell r="AS150">
            <v>23295.005999999998</v>
          </cell>
          <cell r="AT150">
            <v>189687.90599999999</v>
          </cell>
          <cell r="AU150">
            <v>189687.90599999999</v>
          </cell>
          <cell r="AW150">
            <v>2496.0000000000005</v>
          </cell>
          <cell r="AX150">
            <v>3337.2</v>
          </cell>
          <cell r="AY150">
            <v>3337.2</v>
          </cell>
          <cell r="AZ150">
            <v>13852.800000000001</v>
          </cell>
          <cell r="BA150">
            <v>18521.46</v>
          </cell>
          <cell r="BB150">
            <v>19055.412</v>
          </cell>
          <cell r="BC150">
            <v>18387.972000000002</v>
          </cell>
          <cell r="BD150">
            <v>3322.2</v>
          </cell>
          <cell r="BE150">
            <v>4221</v>
          </cell>
          <cell r="BF150">
            <v>4221</v>
          </cell>
          <cell r="BG150">
            <v>5813.8499999999995</v>
          </cell>
          <cell r="BH150">
            <v>7386.75</v>
          </cell>
          <cell r="BI150">
            <v>7260.12</v>
          </cell>
          <cell r="BJ150">
            <v>6542.55</v>
          </cell>
          <cell r="BK150">
            <v>183145.64999999997</v>
          </cell>
        </row>
        <row r="151">
          <cell r="A151">
            <v>517630</v>
          </cell>
          <cell r="C151" t="str">
            <v>Pumpkins Pre-School</v>
          </cell>
          <cell r="D151" t="str">
            <v>Pre School</v>
          </cell>
          <cell r="J151">
            <v>0.38</v>
          </cell>
          <cell r="K151">
            <v>4.08</v>
          </cell>
          <cell r="L151">
            <v>4.3010000000000002</v>
          </cell>
          <cell r="M151">
            <v>0</v>
          </cell>
          <cell r="N151">
            <v>4.3010000000000002</v>
          </cell>
          <cell r="O151">
            <v>0.22100000000000009</v>
          </cell>
          <cell r="P151">
            <v>5.4166666666666689E-2</v>
          </cell>
          <cell r="Q151">
            <v>4.2023999999999999</v>
          </cell>
          <cell r="R151">
            <v>4.3010000000000002</v>
          </cell>
          <cell r="S151">
            <v>4.3010000000000002</v>
          </cell>
          <cell r="T151">
            <v>4.3010000000000002</v>
          </cell>
          <cell r="U151">
            <v>4.4000000000000004</v>
          </cell>
          <cell r="V151">
            <v>0</v>
          </cell>
          <cell r="W151">
            <v>4.4000000000000004</v>
          </cell>
          <cell r="X151">
            <v>9.9000000000000199E-2</v>
          </cell>
          <cell r="Y151">
            <v>4.4000000000000004</v>
          </cell>
          <cell r="Z151">
            <v>0</v>
          </cell>
          <cell r="AA151">
            <v>4.4000000000000004</v>
          </cell>
          <cell r="AB151">
            <v>4.37</v>
          </cell>
          <cell r="AC151">
            <v>0</v>
          </cell>
          <cell r="AD151">
            <v>4.37</v>
          </cell>
          <cell r="AE151">
            <v>4.5</v>
          </cell>
          <cell r="AF151">
            <v>0</v>
          </cell>
          <cell r="AG151">
            <v>4.5</v>
          </cell>
          <cell r="AH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Q151">
            <v>0</v>
          </cell>
          <cell r="AR151">
            <v>0</v>
          </cell>
          <cell r="AS151">
            <v>0</v>
          </cell>
          <cell r="AT151">
            <v>0</v>
          </cell>
          <cell r="AU151">
            <v>0</v>
          </cell>
          <cell r="AW151">
            <v>0</v>
          </cell>
          <cell r="AX151">
            <v>0</v>
          </cell>
          <cell r="AY151">
            <v>0</v>
          </cell>
          <cell r="AZ151">
            <v>0</v>
          </cell>
          <cell r="BA151">
            <v>0</v>
          </cell>
          <cell r="BB151">
            <v>0</v>
          </cell>
          <cell r="BC151">
            <v>0</v>
          </cell>
          <cell r="BD151">
            <v>0</v>
          </cell>
          <cell r="BE151">
            <v>0</v>
          </cell>
          <cell r="BF151">
            <v>0</v>
          </cell>
          <cell r="BG151">
            <v>0</v>
          </cell>
          <cell r="BH151">
            <v>0</v>
          </cell>
          <cell r="BI151">
            <v>0</v>
          </cell>
          <cell r="BJ151">
            <v>0</v>
          </cell>
          <cell r="BK151">
            <v>0</v>
          </cell>
        </row>
        <row r="152">
          <cell r="A152">
            <v>516873</v>
          </cell>
          <cell r="C152" t="str">
            <v>Purley Pre-School</v>
          </cell>
          <cell r="D152" t="str">
            <v>Pre School</v>
          </cell>
          <cell r="J152">
            <v>0.94</v>
          </cell>
          <cell r="K152">
            <v>4.6399999999999997</v>
          </cell>
          <cell r="L152">
            <v>4.3010000000000002</v>
          </cell>
          <cell r="M152">
            <v>0</v>
          </cell>
          <cell r="N152">
            <v>4.3010000000000002</v>
          </cell>
          <cell r="O152">
            <v>-0.33899999999999952</v>
          </cell>
          <cell r="P152">
            <v>-7.306034482758611E-2</v>
          </cell>
          <cell r="Q152">
            <v>4.5007999999999999</v>
          </cell>
          <cell r="R152">
            <v>4.1760000000000002</v>
          </cell>
          <cell r="S152">
            <v>4.3010000000000002</v>
          </cell>
          <cell r="T152">
            <v>4.3010000000000002</v>
          </cell>
          <cell r="U152">
            <v>4.4000000000000004</v>
          </cell>
          <cell r="V152">
            <v>0</v>
          </cell>
          <cell r="W152">
            <v>4.4000000000000004</v>
          </cell>
          <cell r="X152">
            <v>9.9000000000000199E-2</v>
          </cell>
          <cell r="Y152">
            <v>4.4000000000000004</v>
          </cell>
          <cell r="Z152">
            <v>0</v>
          </cell>
          <cell r="AA152">
            <v>4.4000000000000004</v>
          </cell>
          <cell r="AB152">
            <v>4.37</v>
          </cell>
          <cell r="AC152">
            <v>0</v>
          </cell>
          <cell r="AD152">
            <v>4.37</v>
          </cell>
          <cell r="AE152">
            <v>4.5</v>
          </cell>
          <cell r="AF152">
            <v>0</v>
          </cell>
          <cell r="AG152">
            <v>4.5</v>
          </cell>
          <cell r="AH152">
            <v>20284.2</v>
          </cell>
          <cell r="AI152">
            <v>14937.8</v>
          </cell>
          <cell r="AJ152">
            <v>4400.1000000000004</v>
          </cell>
          <cell r="AK152">
            <v>14937.8</v>
          </cell>
          <cell r="AL152">
            <v>4400.1000000000004</v>
          </cell>
          <cell r="AM152">
            <v>19337.900000000001</v>
          </cell>
          <cell r="AN152">
            <v>-946.29999999999927</v>
          </cell>
          <cell r="AQ152">
            <v>88641.954000000012</v>
          </cell>
          <cell r="AR152">
            <v>84506.623000000007</v>
          </cell>
          <cell r="AS152">
            <v>0</v>
          </cell>
          <cell r="AT152">
            <v>87020.55</v>
          </cell>
          <cell r="AU152">
            <v>87020.55</v>
          </cell>
          <cell r="AW152">
            <v>2247.7000000000003</v>
          </cell>
          <cell r="AX152">
            <v>1241.4000000000001</v>
          </cell>
          <cell r="AY152">
            <v>1241.4000000000001</v>
          </cell>
          <cell r="AZ152">
            <v>12474.735000000001</v>
          </cell>
          <cell r="BA152">
            <v>6889.77</v>
          </cell>
          <cell r="BB152">
            <v>7088.3940000000002</v>
          </cell>
          <cell r="BC152">
            <v>6840.1140000000014</v>
          </cell>
          <cell r="BD152">
            <v>2049.5</v>
          </cell>
          <cell r="BE152">
            <v>3830.8</v>
          </cell>
          <cell r="BF152">
            <v>3830.8</v>
          </cell>
          <cell r="BG152">
            <v>3586.625</v>
          </cell>
          <cell r="BH152">
            <v>6703.9000000000005</v>
          </cell>
          <cell r="BI152">
            <v>6588.9760000000006</v>
          </cell>
          <cell r="BJ152">
            <v>5937.7400000000007</v>
          </cell>
          <cell r="BK152">
            <v>104703.31400000001</v>
          </cell>
        </row>
        <row r="153">
          <cell r="A153">
            <v>522592</v>
          </cell>
          <cell r="C153" t="str">
            <v>Quackers Day Nursery</v>
          </cell>
          <cell r="D153" t="str">
            <v>Day Nursery/Ind School</v>
          </cell>
          <cell r="G153">
            <v>1</v>
          </cell>
          <cell r="J153">
            <v>0.38</v>
          </cell>
          <cell r="K153">
            <v>4.24</v>
          </cell>
          <cell r="L153">
            <v>4.3010000000000002</v>
          </cell>
          <cell r="M153">
            <v>0</v>
          </cell>
          <cell r="N153">
            <v>4.3010000000000002</v>
          </cell>
          <cell r="O153">
            <v>6.0999999999999943E-2</v>
          </cell>
          <cell r="P153">
            <v>1.4386792452830175E-2</v>
          </cell>
          <cell r="Q153">
            <v>4.25</v>
          </cell>
          <cell r="R153">
            <v>4.3010000000000002</v>
          </cell>
          <cell r="S153">
            <v>4.3010000000000002</v>
          </cell>
          <cell r="T153">
            <v>4.3010000000000002</v>
          </cell>
          <cell r="U153">
            <v>4.4000000000000004</v>
          </cell>
          <cell r="V153">
            <v>0</v>
          </cell>
          <cell r="W153">
            <v>4.4000000000000004</v>
          </cell>
          <cell r="X153">
            <v>9.9000000000000199E-2</v>
          </cell>
          <cell r="Y153">
            <v>4.4000000000000004</v>
          </cell>
          <cell r="Z153">
            <v>0.66</v>
          </cell>
          <cell r="AA153">
            <v>5.0600000000000005</v>
          </cell>
          <cell r="AB153">
            <v>4.37</v>
          </cell>
          <cell r="AC153">
            <v>0</v>
          </cell>
          <cell r="AD153">
            <v>4.37</v>
          </cell>
          <cell r="AE153">
            <v>4.5</v>
          </cell>
          <cell r="AF153">
            <v>0</v>
          </cell>
          <cell r="AG153">
            <v>4.5</v>
          </cell>
          <cell r="AH153">
            <v>27425.800000000003</v>
          </cell>
          <cell r="AI153">
            <v>12183</v>
          </cell>
          <cell r="AJ153">
            <v>10938</v>
          </cell>
          <cell r="AK153">
            <v>12183</v>
          </cell>
          <cell r="AL153">
            <v>10938</v>
          </cell>
          <cell r="AM153">
            <v>23121</v>
          </cell>
          <cell r="AN153">
            <v>-4304.8000000000029</v>
          </cell>
          <cell r="AQ153">
            <v>119850.74600000001</v>
          </cell>
          <cell r="AR153">
            <v>101038.77</v>
          </cell>
          <cell r="AS153">
            <v>0</v>
          </cell>
          <cell r="AT153">
            <v>104044.5</v>
          </cell>
          <cell r="AU153">
            <v>104044.5</v>
          </cell>
          <cell r="AW153">
            <v>1500.0000000000005</v>
          </cell>
          <cell r="AX153">
            <v>1506</v>
          </cell>
          <cell r="AY153">
            <v>1506</v>
          </cell>
          <cell r="AZ153">
            <v>8325.0000000000018</v>
          </cell>
          <cell r="BA153">
            <v>8358.2999999999993</v>
          </cell>
          <cell r="BB153">
            <v>8599.26</v>
          </cell>
          <cell r="BC153">
            <v>8298.0600000000013</v>
          </cell>
          <cell r="BD153">
            <v>384</v>
          </cell>
          <cell r="BE153">
            <v>183</v>
          </cell>
          <cell r="BF153">
            <v>183</v>
          </cell>
          <cell r="BG153">
            <v>672</v>
          </cell>
          <cell r="BH153">
            <v>320.25</v>
          </cell>
          <cell r="BI153">
            <v>314.76</v>
          </cell>
          <cell r="BJ153">
            <v>283.65000000000003</v>
          </cell>
          <cell r="BK153">
            <v>128847.74600000001</v>
          </cell>
        </row>
        <row r="154">
          <cell r="A154">
            <v>654462</v>
          </cell>
          <cell r="C154" t="str">
            <v>Rachel Phillips/Brown</v>
          </cell>
          <cell r="D154" t="str">
            <v>Childminder</v>
          </cell>
          <cell r="K154">
            <v>3.7</v>
          </cell>
          <cell r="L154">
            <v>4.3010000000000002</v>
          </cell>
          <cell r="M154">
            <v>0</v>
          </cell>
          <cell r="N154">
            <v>4.3010000000000002</v>
          </cell>
          <cell r="O154">
            <v>0.60099999999999998</v>
          </cell>
          <cell r="P154">
            <v>0.16243243243243241</v>
          </cell>
          <cell r="R154">
            <v>4.3010000000000002</v>
          </cell>
          <cell r="S154">
            <v>4.07</v>
          </cell>
          <cell r="T154">
            <v>4.07</v>
          </cell>
          <cell r="U154">
            <v>4.4000000000000004</v>
          </cell>
          <cell r="V154">
            <v>0</v>
          </cell>
          <cell r="W154">
            <v>4.4000000000000004</v>
          </cell>
          <cell r="X154">
            <v>0.33000000000000007</v>
          </cell>
          <cell r="Y154">
            <v>4.4000000000000004</v>
          </cell>
          <cell r="Z154">
            <v>0</v>
          </cell>
          <cell r="AA154">
            <v>4.4000000000000004</v>
          </cell>
          <cell r="AB154">
            <v>4.37</v>
          </cell>
          <cell r="AC154">
            <v>0</v>
          </cell>
          <cell r="AD154">
            <v>4.37</v>
          </cell>
          <cell r="AE154">
            <v>4.5</v>
          </cell>
          <cell r="AF154">
            <v>0</v>
          </cell>
          <cell r="AG154">
            <v>4.5</v>
          </cell>
          <cell r="AH154">
            <v>792</v>
          </cell>
          <cell r="AI154">
            <v>0</v>
          </cell>
          <cell r="AJ154">
            <v>0</v>
          </cell>
          <cell r="AK154">
            <v>0</v>
          </cell>
          <cell r="AL154">
            <v>0</v>
          </cell>
          <cell r="AM154">
            <v>0</v>
          </cell>
          <cell r="AN154">
            <v>-792</v>
          </cell>
          <cell r="AQ154">
            <v>3461.04</v>
          </cell>
          <cell r="AR154">
            <v>0</v>
          </cell>
          <cell r="AS154">
            <v>0</v>
          </cell>
          <cell r="AT154">
            <v>0</v>
          </cell>
          <cell r="AU154">
            <v>0</v>
          </cell>
          <cell r="AW154">
            <v>219.00000000000003</v>
          </cell>
          <cell r="AX154">
            <v>0</v>
          </cell>
          <cell r="AY154">
            <v>0</v>
          </cell>
          <cell r="AZ154">
            <v>1215.45</v>
          </cell>
          <cell r="BA154">
            <v>0</v>
          </cell>
          <cell r="BB154">
            <v>0</v>
          </cell>
          <cell r="BC154">
            <v>0</v>
          </cell>
          <cell r="BD154">
            <v>0</v>
          </cell>
          <cell r="BE154">
            <v>0</v>
          </cell>
          <cell r="BF154">
            <v>0</v>
          </cell>
          <cell r="BG154">
            <v>0</v>
          </cell>
          <cell r="BH154">
            <v>0</v>
          </cell>
          <cell r="BI154">
            <v>0</v>
          </cell>
          <cell r="BJ154">
            <v>0</v>
          </cell>
          <cell r="BK154">
            <v>4676.49</v>
          </cell>
        </row>
        <row r="155">
          <cell r="A155">
            <v>654395</v>
          </cell>
          <cell r="C155" t="str">
            <v>Rainbows Childcare Hungerford</v>
          </cell>
          <cell r="D155" t="str">
            <v>Pre School</v>
          </cell>
          <cell r="J155">
            <v>0</v>
          </cell>
          <cell r="K155">
            <v>3.7</v>
          </cell>
          <cell r="L155">
            <v>4.3010000000000002</v>
          </cell>
          <cell r="M155">
            <v>0</v>
          </cell>
          <cell r="N155">
            <v>4.3010000000000002</v>
          </cell>
          <cell r="O155">
            <v>0.60099999999999998</v>
          </cell>
          <cell r="P155">
            <v>0.16243243243243241</v>
          </cell>
          <cell r="Q155">
            <v>3.8110000000000004</v>
          </cell>
          <cell r="R155">
            <v>4.3010000000000002</v>
          </cell>
          <cell r="S155">
            <v>4.07</v>
          </cell>
          <cell r="T155">
            <v>4.25</v>
          </cell>
          <cell r="U155">
            <v>4.4000000000000004</v>
          </cell>
          <cell r="V155">
            <v>0</v>
          </cell>
          <cell r="W155">
            <v>4.4000000000000004</v>
          </cell>
          <cell r="X155">
            <v>0.15000000000000036</v>
          </cell>
          <cell r="Y155">
            <v>4.4000000000000004</v>
          </cell>
          <cell r="Z155">
            <v>0</v>
          </cell>
          <cell r="AA155">
            <v>4.4000000000000004</v>
          </cell>
          <cell r="AB155">
            <v>4.37</v>
          </cell>
          <cell r="AC155">
            <v>0</v>
          </cell>
          <cell r="AD155">
            <v>4.37</v>
          </cell>
          <cell r="AE155">
            <v>4.5</v>
          </cell>
          <cell r="AF155">
            <v>0</v>
          </cell>
          <cell r="AG155">
            <v>4.5</v>
          </cell>
          <cell r="AH155">
            <v>20442</v>
          </cell>
          <cell r="AI155">
            <v>10419</v>
          </cell>
          <cell r="AJ155">
            <v>7529.2</v>
          </cell>
          <cell r="AK155">
            <v>10419</v>
          </cell>
          <cell r="AL155">
            <v>7529.2</v>
          </cell>
          <cell r="AM155">
            <v>17948.2</v>
          </cell>
          <cell r="AN155">
            <v>-2493.7999999999993</v>
          </cell>
          <cell r="AQ155">
            <v>89331.540000000008</v>
          </cell>
          <cell r="AR155">
            <v>78433.634000000005</v>
          </cell>
          <cell r="AS155">
            <v>0</v>
          </cell>
          <cell r="AT155">
            <v>80766.900000000009</v>
          </cell>
          <cell r="AU155">
            <v>80766.900000000009</v>
          </cell>
          <cell r="AW155">
            <v>390.00000000000011</v>
          </cell>
          <cell r="AX155">
            <v>774</v>
          </cell>
          <cell r="AY155">
            <v>774</v>
          </cell>
          <cell r="AZ155">
            <v>2164.5000000000005</v>
          </cell>
          <cell r="BA155">
            <v>4295.7</v>
          </cell>
          <cell r="BB155">
            <v>4419.54</v>
          </cell>
          <cell r="BC155">
            <v>4264.7400000000007</v>
          </cell>
          <cell r="BD155">
            <v>0</v>
          </cell>
          <cell r="BE155">
            <v>570</v>
          </cell>
          <cell r="BF155">
            <v>570</v>
          </cell>
          <cell r="BG155">
            <v>0</v>
          </cell>
          <cell r="BH155">
            <v>997.5</v>
          </cell>
          <cell r="BI155">
            <v>980.4</v>
          </cell>
          <cell r="BJ155">
            <v>883.5</v>
          </cell>
          <cell r="BK155">
            <v>91496.040000000008</v>
          </cell>
        </row>
        <row r="156">
          <cell r="A156">
            <v>540542</v>
          </cell>
          <cell r="C156" t="str">
            <v>Rebecca Lagden</v>
          </cell>
          <cell r="D156" t="str">
            <v>Childminder</v>
          </cell>
          <cell r="K156">
            <v>3.7</v>
          </cell>
          <cell r="U156">
            <v>4.4000000000000004</v>
          </cell>
          <cell r="V156">
            <v>0</v>
          </cell>
          <cell r="W156">
            <v>4.4000000000000004</v>
          </cell>
          <cell r="X156">
            <v>4.4000000000000004</v>
          </cell>
          <cell r="Y156">
            <v>4.4000000000000004</v>
          </cell>
          <cell r="Z156">
            <v>0</v>
          </cell>
          <cell r="AA156">
            <v>4.4000000000000004</v>
          </cell>
          <cell r="AB156">
            <v>4.37</v>
          </cell>
          <cell r="AC156">
            <v>0</v>
          </cell>
          <cell r="AD156">
            <v>4.37</v>
          </cell>
          <cell r="AE156">
            <v>4.5</v>
          </cell>
          <cell r="AF156">
            <v>0</v>
          </cell>
          <cell r="AG156">
            <v>4.5</v>
          </cell>
          <cell r="AH156">
            <v>0</v>
          </cell>
          <cell r="AI156">
            <v>0</v>
          </cell>
          <cell r="AJ156">
            <v>0</v>
          </cell>
          <cell r="AK156">
            <v>0</v>
          </cell>
          <cell r="AL156">
            <v>0</v>
          </cell>
          <cell r="AM156">
            <v>0</v>
          </cell>
          <cell r="AN156">
            <v>0</v>
          </cell>
          <cell r="AQ156">
            <v>0</v>
          </cell>
          <cell r="AR156">
            <v>0</v>
          </cell>
          <cell r="AS156">
            <v>0</v>
          </cell>
          <cell r="AT156">
            <v>0</v>
          </cell>
          <cell r="AU156">
            <v>0</v>
          </cell>
          <cell r="AW156">
            <v>141.60000000000002</v>
          </cell>
          <cell r="AX156">
            <v>0</v>
          </cell>
          <cell r="AY156">
            <v>0</v>
          </cell>
          <cell r="AZ156">
            <v>785.88000000000011</v>
          </cell>
          <cell r="BA156">
            <v>0</v>
          </cell>
          <cell r="BB156">
            <v>0</v>
          </cell>
          <cell r="BC156">
            <v>0</v>
          </cell>
          <cell r="BD156">
            <v>0</v>
          </cell>
          <cell r="BE156">
            <v>0</v>
          </cell>
          <cell r="BF156">
            <v>0</v>
          </cell>
          <cell r="BG156">
            <v>0</v>
          </cell>
          <cell r="BH156">
            <v>0</v>
          </cell>
          <cell r="BI156">
            <v>0</v>
          </cell>
          <cell r="BJ156">
            <v>0</v>
          </cell>
          <cell r="BK156">
            <v>785.88000000000011</v>
          </cell>
        </row>
        <row r="157">
          <cell r="A157">
            <v>654417</v>
          </cell>
          <cell r="C157" t="str">
            <v>Rebecca Loring</v>
          </cell>
          <cell r="D157" t="str">
            <v>Childminder</v>
          </cell>
          <cell r="J157">
            <v>0</v>
          </cell>
          <cell r="K157">
            <v>3.7</v>
          </cell>
          <cell r="L157">
            <v>4.3010000000000002</v>
          </cell>
          <cell r="M157">
            <v>0</v>
          </cell>
          <cell r="N157">
            <v>4.3010000000000002</v>
          </cell>
          <cell r="O157">
            <v>0.60099999999999998</v>
          </cell>
          <cell r="P157">
            <v>0.16243243243243241</v>
          </cell>
          <cell r="Q157">
            <v>3.8110000000000004</v>
          </cell>
          <cell r="R157">
            <v>4.3010000000000002</v>
          </cell>
          <cell r="S157">
            <v>4.07</v>
          </cell>
          <cell r="T157">
            <v>4.07</v>
          </cell>
          <cell r="U157">
            <v>4.4000000000000004</v>
          </cell>
          <cell r="V157">
            <v>0</v>
          </cell>
          <cell r="W157">
            <v>4.4000000000000004</v>
          </cell>
          <cell r="X157">
            <v>0.33000000000000007</v>
          </cell>
          <cell r="Y157">
            <v>4.4000000000000004</v>
          </cell>
          <cell r="Z157">
            <v>0</v>
          </cell>
          <cell r="AA157">
            <v>4.4000000000000004</v>
          </cell>
          <cell r="AB157">
            <v>4.37</v>
          </cell>
          <cell r="AC157">
            <v>0</v>
          </cell>
          <cell r="AD157">
            <v>4.37</v>
          </cell>
          <cell r="AE157">
            <v>4.5</v>
          </cell>
          <cell r="AF157">
            <v>0</v>
          </cell>
          <cell r="AG157">
            <v>4.5</v>
          </cell>
          <cell r="AH157">
            <v>522</v>
          </cell>
          <cell r="AI157">
            <v>1152.2</v>
          </cell>
          <cell r="AJ157">
            <v>1220.4000000000001</v>
          </cell>
          <cell r="AK157">
            <v>1152.2</v>
          </cell>
          <cell r="AL157">
            <v>1220.4000000000001</v>
          </cell>
          <cell r="AM157">
            <v>2372.6000000000004</v>
          </cell>
          <cell r="AN157">
            <v>1850.6000000000004</v>
          </cell>
          <cell r="AQ157">
            <v>2281.14</v>
          </cell>
          <cell r="AR157">
            <v>10368.262000000002</v>
          </cell>
          <cell r="AS157">
            <v>0</v>
          </cell>
          <cell r="AT157">
            <v>10676.7</v>
          </cell>
          <cell r="AU157">
            <v>10676.7</v>
          </cell>
          <cell r="AW157">
            <v>0</v>
          </cell>
          <cell r="AX157">
            <v>0</v>
          </cell>
          <cell r="AY157">
            <v>0</v>
          </cell>
          <cell r="AZ157">
            <v>0</v>
          </cell>
          <cell r="BA157">
            <v>0</v>
          </cell>
          <cell r="BB157">
            <v>0</v>
          </cell>
          <cell r="BC157">
            <v>0</v>
          </cell>
          <cell r="BD157">
            <v>0</v>
          </cell>
          <cell r="BE157">
            <v>0</v>
          </cell>
          <cell r="BF157">
            <v>0</v>
          </cell>
          <cell r="BG157">
            <v>0</v>
          </cell>
          <cell r="BH157">
            <v>0</v>
          </cell>
          <cell r="BI157">
            <v>0</v>
          </cell>
          <cell r="BJ157">
            <v>0</v>
          </cell>
          <cell r="BK157">
            <v>2281.14</v>
          </cell>
        </row>
        <row r="158">
          <cell r="A158">
            <v>515836</v>
          </cell>
          <cell r="C158" t="str">
            <v>Rocking Horse Nursery</v>
          </cell>
          <cell r="D158" t="str">
            <v>Day Nursery/Ind School</v>
          </cell>
          <cell r="F158">
            <v>1</v>
          </cell>
          <cell r="G158">
            <v>1</v>
          </cell>
          <cell r="H158">
            <v>1</v>
          </cell>
          <cell r="I158">
            <v>1</v>
          </cell>
          <cell r="J158">
            <v>0.94</v>
          </cell>
          <cell r="K158">
            <v>4.9000000000000004</v>
          </cell>
          <cell r="L158">
            <v>4.3010000000000002</v>
          </cell>
          <cell r="M158">
            <v>0</v>
          </cell>
          <cell r="N158">
            <v>4.3010000000000002</v>
          </cell>
          <cell r="O158">
            <v>-0.5990000000000002</v>
          </cell>
          <cell r="P158">
            <v>-0.12224489795918371</v>
          </cell>
          <cell r="Q158">
            <v>4.7530000000000001</v>
          </cell>
          <cell r="R158">
            <v>4.41</v>
          </cell>
          <cell r="S158">
            <v>4.3010000000000002</v>
          </cell>
          <cell r="T158">
            <v>4.41</v>
          </cell>
          <cell r="U158">
            <v>4.4000000000000004</v>
          </cell>
          <cell r="V158">
            <v>0.66</v>
          </cell>
          <cell r="W158">
            <v>5.0600000000000005</v>
          </cell>
          <cell r="X158">
            <v>0.65000000000000036</v>
          </cell>
          <cell r="Y158">
            <v>4.4000000000000004</v>
          </cell>
          <cell r="Z158">
            <v>0.66</v>
          </cell>
          <cell r="AA158">
            <v>5.0600000000000005</v>
          </cell>
          <cell r="AB158">
            <v>4.37</v>
          </cell>
          <cell r="AC158">
            <v>0.63</v>
          </cell>
          <cell r="AD158">
            <v>5</v>
          </cell>
          <cell r="AE158">
            <v>4.5</v>
          </cell>
          <cell r="AF158">
            <v>0.63</v>
          </cell>
          <cell r="AG158">
            <v>5.13</v>
          </cell>
          <cell r="AH158">
            <v>53936.800000000003</v>
          </cell>
          <cell r="AI158">
            <v>27330.5</v>
          </cell>
          <cell r="AJ158">
            <v>18125.8</v>
          </cell>
          <cell r="AK158">
            <v>27330.5</v>
          </cell>
          <cell r="AL158">
            <v>18125.8</v>
          </cell>
          <cell r="AM158">
            <v>45456.3</v>
          </cell>
          <cell r="AN158">
            <v>-8480.5</v>
          </cell>
          <cell r="AQ158">
            <v>269684</v>
          </cell>
          <cell r="AR158">
            <v>227281.5</v>
          </cell>
          <cell r="AS158">
            <v>28637.469000000001</v>
          </cell>
          <cell r="AT158">
            <v>233190.81900000002</v>
          </cell>
          <cell r="AU158">
            <v>233190.81900000002</v>
          </cell>
          <cell r="AW158">
            <v>1765.5000000000002</v>
          </cell>
          <cell r="AX158">
            <v>798</v>
          </cell>
          <cell r="AY158">
            <v>798</v>
          </cell>
          <cell r="AZ158">
            <v>9798.5250000000015</v>
          </cell>
          <cell r="BA158">
            <v>4428.8999999999996</v>
          </cell>
          <cell r="BB158">
            <v>4556.58</v>
          </cell>
          <cell r="BC158">
            <v>4396.9800000000005</v>
          </cell>
          <cell r="BD158">
            <v>351</v>
          </cell>
          <cell r="BE158">
            <v>1344</v>
          </cell>
          <cell r="BF158">
            <v>1344</v>
          </cell>
          <cell r="BG158">
            <v>614.25</v>
          </cell>
          <cell r="BH158">
            <v>2352</v>
          </cell>
          <cell r="BI158">
            <v>2311.6799999999998</v>
          </cell>
          <cell r="BJ158">
            <v>2083.2000000000003</v>
          </cell>
          <cell r="BK158">
            <v>280096.77500000002</v>
          </cell>
        </row>
        <row r="159">
          <cell r="A159">
            <v>654415</v>
          </cell>
          <cell r="C159" t="str">
            <v>Ruth Cain</v>
          </cell>
          <cell r="D159" t="str">
            <v>Childminder</v>
          </cell>
          <cell r="J159">
            <v>0</v>
          </cell>
          <cell r="K159">
            <v>3.7</v>
          </cell>
          <cell r="L159">
            <v>4.3010000000000002</v>
          </cell>
          <cell r="M159">
            <v>0</v>
          </cell>
          <cell r="N159">
            <v>4.3010000000000002</v>
          </cell>
          <cell r="O159">
            <v>0.60099999999999998</v>
          </cell>
          <cell r="P159">
            <v>0.16243243243243241</v>
          </cell>
          <cell r="Q159">
            <v>3.8110000000000004</v>
          </cell>
          <cell r="R159">
            <v>4.3010000000000002</v>
          </cell>
          <cell r="S159">
            <v>4.07</v>
          </cell>
          <cell r="T159">
            <v>4.07</v>
          </cell>
          <cell r="U159">
            <v>4.4000000000000004</v>
          </cell>
          <cell r="V159">
            <v>0</v>
          </cell>
          <cell r="W159">
            <v>4.4000000000000004</v>
          </cell>
          <cell r="X159">
            <v>0.33000000000000007</v>
          </cell>
          <cell r="Y159">
            <v>4.4000000000000004</v>
          </cell>
          <cell r="Z159">
            <v>0</v>
          </cell>
          <cell r="AA159">
            <v>4.4000000000000004</v>
          </cell>
          <cell r="AB159">
            <v>4.37</v>
          </cell>
          <cell r="AC159">
            <v>0</v>
          </cell>
          <cell r="AD159">
            <v>4.37</v>
          </cell>
          <cell r="AE159">
            <v>4.5</v>
          </cell>
          <cell r="AF159">
            <v>0</v>
          </cell>
          <cell r="AG159">
            <v>4.5</v>
          </cell>
          <cell r="AH159">
            <v>393</v>
          </cell>
          <cell r="AI159">
            <v>0</v>
          </cell>
          <cell r="AJ159">
            <v>183</v>
          </cell>
          <cell r="AK159">
            <v>0</v>
          </cell>
          <cell r="AL159">
            <v>183</v>
          </cell>
          <cell r="AM159">
            <v>183</v>
          </cell>
          <cell r="AN159">
            <v>-210</v>
          </cell>
          <cell r="AQ159">
            <v>1717.41</v>
          </cell>
          <cell r="AR159">
            <v>799.71</v>
          </cell>
          <cell r="AS159">
            <v>0</v>
          </cell>
          <cell r="AT159">
            <v>823.5</v>
          </cell>
          <cell r="AU159">
            <v>823.5</v>
          </cell>
          <cell r="AW159">
            <v>0</v>
          </cell>
          <cell r="AX159">
            <v>0</v>
          </cell>
          <cell r="AY159">
            <v>0</v>
          </cell>
          <cell r="AZ159">
            <v>0</v>
          </cell>
          <cell r="BA159">
            <v>0</v>
          </cell>
          <cell r="BB159">
            <v>0</v>
          </cell>
          <cell r="BC159">
            <v>0</v>
          </cell>
          <cell r="BD159">
            <v>0</v>
          </cell>
          <cell r="BE159">
            <v>0</v>
          </cell>
          <cell r="BF159">
            <v>0</v>
          </cell>
          <cell r="BG159">
            <v>0</v>
          </cell>
          <cell r="BH159">
            <v>0</v>
          </cell>
          <cell r="BI159">
            <v>0</v>
          </cell>
          <cell r="BJ159">
            <v>0</v>
          </cell>
          <cell r="BK159">
            <v>1717.41</v>
          </cell>
        </row>
        <row r="160">
          <cell r="A160">
            <v>540615</v>
          </cell>
          <cell r="C160" t="str">
            <v>Ruth Mary Dell</v>
          </cell>
          <cell r="D160" t="str">
            <v>Childminder</v>
          </cell>
          <cell r="J160">
            <v>0.38</v>
          </cell>
          <cell r="K160">
            <v>4.08</v>
          </cell>
          <cell r="L160">
            <v>4.3010000000000002</v>
          </cell>
          <cell r="M160">
            <v>0</v>
          </cell>
          <cell r="N160">
            <v>4.3010000000000002</v>
          </cell>
          <cell r="O160">
            <v>0.22100000000000009</v>
          </cell>
          <cell r="P160">
            <v>5.4166666666666689E-2</v>
          </cell>
          <cell r="Q160">
            <v>4.2023999999999999</v>
          </cell>
          <cell r="R160">
            <v>4.3010000000000002</v>
          </cell>
          <cell r="S160">
            <v>4.3010000000000002</v>
          </cell>
          <cell r="T160">
            <v>4.3010000000000002</v>
          </cell>
          <cell r="U160">
            <v>4.4000000000000004</v>
          </cell>
          <cell r="V160">
            <v>0</v>
          </cell>
          <cell r="W160">
            <v>4.4000000000000004</v>
          </cell>
          <cell r="X160">
            <v>9.9000000000000199E-2</v>
          </cell>
          <cell r="Y160">
            <v>4.4000000000000004</v>
          </cell>
          <cell r="Z160">
            <v>0</v>
          </cell>
          <cell r="AA160">
            <v>4.4000000000000004</v>
          </cell>
          <cell r="AB160">
            <v>4.37</v>
          </cell>
          <cell r="AC160">
            <v>0</v>
          </cell>
          <cell r="AD160">
            <v>4.37</v>
          </cell>
          <cell r="AE160">
            <v>4.5</v>
          </cell>
          <cell r="AF160">
            <v>0</v>
          </cell>
          <cell r="AG160">
            <v>4.5</v>
          </cell>
          <cell r="AH160">
            <v>705.3</v>
          </cell>
          <cell r="AI160">
            <v>804.3</v>
          </cell>
          <cell r="AJ160">
            <v>626.36</v>
          </cell>
          <cell r="AK160">
            <v>804.3</v>
          </cell>
          <cell r="AL160">
            <v>626.36</v>
          </cell>
          <cell r="AM160">
            <v>1430.6599999999999</v>
          </cell>
          <cell r="AN160">
            <v>725.3599999999999</v>
          </cell>
          <cell r="AQ160">
            <v>3082.1610000000001</v>
          </cell>
          <cell r="AR160">
            <v>6251.9841999999999</v>
          </cell>
          <cell r="AS160">
            <v>0</v>
          </cell>
          <cell r="AT160">
            <v>6437.9699999999993</v>
          </cell>
          <cell r="AU160">
            <v>6437.9699999999993</v>
          </cell>
          <cell r="AW160">
            <v>0</v>
          </cell>
          <cell r="AX160">
            <v>183</v>
          </cell>
          <cell r="AY160">
            <v>183</v>
          </cell>
          <cell r="AZ160">
            <v>0</v>
          </cell>
          <cell r="BA160">
            <v>1015.65</v>
          </cell>
          <cell r="BB160">
            <v>1044.93</v>
          </cell>
          <cell r="BC160">
            <v>1008.3300000000002</v>
          </cell>
          <cell r="BD160">
            <v>0</v>
          </cell>
          <cell r="BE160">
            <v>0</v>
          </cell>
          <cell r="BF160">
            <v>0</v>
          </cell>
          <cell r="BG160">
            <v>0</v>
          </cell>
          <cell r="BH160">
            <v>0</v>
          </cell>
          <cell r="BI160">
            <v>0</v>
          </cell>
          <cell r="BJ160">
            <v>0</v>
          </cell>
          <cell r="BK160">
            <v>3082.1610000000001</v>
          </cell>
        </row>
        <row r="161">
          <cell r="A161">
            <v>654407</v>
          </cell>
          <cell r="C161" t="str">
            <v>Sabrina Ward</v>
          </cell>
          <cell r="D161" t="str">
            <v>Childminder</v>
          </cell>
          <cell r="J161">
            <v>0</v>
          </cell>
          <cell r="K161">
            <v>3.7</v>
          </cell>
          <cell r="L161">
            <v>4.3010000000000002</v>
          </cell>
          <cell r="M161">
            <v>0</v>
          </cell>
          <cell r="N161">
            <v>4.3010000000000002</v>
          </cell>
          <cell r="O161">
            <v>0.60099999999999998</v>
          </cell>
          <cell r="P161">
            <v>0.16243243243243241</v>
          </cell>
          <cell r="Q161">
            <v>3.8110000000000004</v>
          </cell>
          <cell r="R161">
            <v>4.3010000000000002</v>
          </cell>
          <cell r="S161">
            <v>4.07</v>
          </cell>
          <cell r="T161">
            <v>4.07</v>
          </cell>
          <cell r="U161">
            <v>4.4000000000000004</v>
          </cell>
          <cell r="V161">
            <v>0</v>
          </cell>
          <cell r="W161">
            <v>4.4000000000000004</v>
          </cell>
          <cell r="X161">
            <v>0.33000000000000007</v>
          </cell>
          <cell r="Y161">
            <v>4.4000000000000004</v>
          </cell>
          <cell r="Z161">
            <v>0</v>
          </cell>
          <cell r="AA161">
            <v>4.4000000000000004</v>
          </cell>
          <cell r="AB161">
            <v>4.37</v>
          </cell>
          <cell r="AC161">
            <v>0</v>
          </cell>
          <cell r="AD161">
            <v>4.37</v>
          </cell>
          <cell r="AE161">
            <v>4.5</v>
          </cell>
          <cell r="AF161">
            <v>0</v>
          </cell>
          <cell r="AG161">
            <v>4.5</v>
          </cell>
          <cell r="AH161">
            <v>0</v>
          </cell>
          <cell r="AI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Q161">
            <v>0</v>
          </cell>
          <cell r="AR161">
            <v>0</v>
          </cell>
          <cell r="AS161">
            <v>0</v>
          </cell>
          <cell r="AT161">
            <v>0</v>
          </cell>
          <cell r="AU161">
            <v>0</v>
          </cell>
          <cell r="AW161">
            <v>0</v>
          </cell>
          <cell r="AX161">
            <v>0</v>
          </cell>
          <cell r="AY161">
            <v>0</v>
          </cell>
          <cell r="AZ161">
            <v>0</v>
          </cell>
          <cell r="BA161">
            <v>0</v>
          </cell>
          <cell r="BB161">
            <v>0</v>
          </cell>
          <cell r="BC161">
            <v>0</v>
          </cell>
          <cell r="BD161">
            <v>0</v>
          </cell>
          <cell r="BE161">
            <v>0</v>
          </cell>
          <cell r="BF161">
            <v>0</v>
          </cell>
          <cell r="BG161">
            <v>0</v>
          </cell>
          <cell r="BH161">
            <v>0</v>
          </cell>
          <cell r="BI161">
            <v>0</v>
          </cell>
          <cell r="BJ161">
            <v>0</v>
          </cell>
          <cell r="BK161">
            <v>0</v>
          </cell>
        </row>
        <row r="162">
          <cell r="A162">
            <v>540598</v>
          </cell>
          <cell r="C162" t="str">
            <v>Sandra Streams</v>
          </cell>
          <cell r="D162" t="str">
            <v>Childminder</v>
          </cell>
          <cell r="J162">
            <v>0.38</v>
          </cell>
          <cell r="K162">
            <v>4.08</v>
          </cell>
          <cell r="L162">
            <v>4.3010000000000002</v>
          </cell>
          <cell r="M162">
            <v>0</v>
          </cell>
          <cell r="N162">
            <v>4.3010000000000002</v>
          </cell>
          <cell r="O162">
            <v>0.22100000000000009</v>
          </cell>
          <cell r="P162">
            <v>5.4166666666666689E-2</v>
          </cell>
          <cell r="Q162">
            <v>4.2023999999999999</v>
          </cell>
          <cell r="R162">
            <v>4.3010000000000002</v>
          </cell>
          <cell r="S162">
            <v>4.3010000000000002</v>
          </cell>
          <cell r="T162">
            <v>4.3010000000000002</v>
          </cell>
          <cell r="U162">
            <v>4.4000000000000004</v>
          </cell>
          <cell r="V162">
            <v>0</v>
          </cell>
          <cell r="W162">
            <v>4.4000000000000004</v>
          </cell>
          <cell r="X162">
            <v>9.9000000000000199E-2</v>
          </cell>
          <cell r="Y162">
            <v>4.4000000000000004</v>
          </cell>
          <cell r="Z162">
            <v>0</v>
          </cell>
          <cell r="AA162">
            <v>4.4000000000000004</v>
          </cell>
          <cell r="AB162">
            <v>4.37</v>
          </cell>
          <cell r="AC162">
            <v>0</v>
          </cell>
          <cell r="AD162">
            <v>4.37</v>
          </cell>
          <cell r="AE162">
            <v>4.5</v>
          </cell>
          <cell r="AF162">
            <v>0</v>
          </cell>
          <cell r="AG162">
            <v>4.5</v>
          </cell>
          <cell r="AH162">
            <v>354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-354</v>
          </cell>
          <cell r="AQ162">
            <v>1546.98</v>
          </cell>
          <cell r="AR162">
            <v>0</v>
          </cell>
          <cell r="AS162">
            <v>0</v>
          </cell>
          <cell r="AT162">
            <v>0</v>
          </cell>
          <cell r="AU162">
            <v>0</v>
          </cell>
          <cell r="AW162">
            <v>0</v>
          </cell>
          <cell r="AX162">
            <v>0</v>
          </cell>
          <cell r="AY162">
            <v>0</v>
          </cell>
          <cell r="AZ162">
            <v>0</v>
          </cell>
          <cell r="BA162">
            <v>0</v>
          </cell>
          <cell r="BB162">
            <v>0</v>
          </cell>
          <cell r="BC162">
            <v>0</v>
          </cell>
          <cell r="BD162">
            <v>0</v>
          </cell>
          <cell r="BE162">
            <v>0</v>
          </cell>
          <cell r="BF162">
            <v>0</v>
          </cell>
          <cell r="BG162">
            <v>0</v>
          </cell>
          <cell r="BH162">
            <v>0</v>
          </cell>
          <cell r="BI162">
            <v>0</v>
          </cell>
          <cell r="BJ162">
            <v>0</v>
          </cell>
          <cell r="BK162">
            <v>1546.98</v>
          </cell>
        </row>
        <row r="163">
          <cell r="A163">
            <v>654450</v>
          </cell>
          <cell r="C163" t="str">
            <v>Sandra Turner</v>
          </cell>
          <cell r="D163" t="str">
            <v>Childminder</v>
          </cell>
          <cell r="J163">
            <v>0</v>
          </cell>
          <cell r="K163">
            <v>3.7</v>
          </cell>
          <cell r="L163">
            <v>4.3010000000000002</v>
          </cell>
          <cell r="M163">
            <v>0</v>
          </cell>
          <cell r="N163">
            <v>4.3010000000000002</v>
          </cell>
          <cell r="O163">
            <v>0.60099999999999998</v>
          </cell>
          <cell r="P163">
            <v>0.16243243243243241</v>
          </cell>
          <cell r="Q163">
            <v>3.8110000000000004</v>
          </cell>
          <cell r="R163">
            <v>4.3010000000000002</v>
          </cell>
          <cell r="S163">
            <v>4.07</v>
          </cell>
          <cell r="T163">
            <v>4.07</v>
          </cell>
          <cell r="U163">
            <v>4.4000000000000004</v>
          </cell>
          <cell r="V163">
            <v>0</v>
          </cell>
          <cell r="W163">
            <v>4.4000000000000004</v>
          </cell>
          <cell r="X163">
            <v>0.33000000000000007</v>
          </cell>
          <cell r="Y163">
            <v>4.4000000000000004</v>
          </cell>
          <cell r="Z163">
            <v>0</v>
          </cell>
          <cell r="AA163">
            <v>4.4000000000000004</v>
          </cell>
          <cell r="AB163">
            <v>4.37</v>
          </cell>
          <cell r="AC163">
            <v>0</v>
          </cell>
          <cell r="AD163">
            <v>4.37</v>
          </cell>
          <cell r="AE163">
            <v>4.5</v>
          </cell>
          <cell r="AF163">
            <v>0</v>
          </cell>
          <cell r="AG163">
            <v>4.5</v>
          </cell>
          <cell r="AH163">
            <v>1430.1999999999998</v>
          </cell>
          <cell r="AI163">
            <v>36.6</v>
          </cell>
          <cell r="AJ163">
            <v>0</v>
          </cell>
          <cell r="AK163">
            <v>36.6</v>
          </cell>
          <cell r="AL163">
            <v>0</v>
          </cell>
          <cell r="AM163">
            <v>36.6</v>
          </cell>
          <cell r="AN163">
            <v>-1393.6</v>
          </cell>
          <cell r="AQ163">
            <v>6249.9739999999993</v>
          </cell>
          <cell r="AR163">
            <v>159.94200000000001</v>
          </cell>
          <cell r="AS163">
            <v>0</v>
          </cell>
          <cell r="AT163">
            <v>164.70000000000002</v>
          </cell>
          <cell r="AU163">
            <v>164.70000000000002</v>
          </cell>
          <cell r="AW163">
            <v>0</v>
          </cell>
          <cell r="AX163">
            <v>0</v>
          </cell>
          <cell r="AY163">
            <v>0</v>
          </cell>
          <cell r="AZ163">
            <v>0</v>
          </cell>
          <cell r="BA163">
            <v>0</v>
          </cell>
          <cell r="BB163">
            <v>0</v>
          </cell>
          <cell r="BC163">
            <v>0</v>
          </cell>
          <cell r="BD163">
            <v>0</v>
          </cell>
          <cell r="BE163">
            <v>0</v>
          </cell>
          <cell r="BF163">
            <v>0</v>
          </cell>
          <cell r="BG163">
            <v>0</v>
          </cell>
          <cell r="BH163">
            <v>0</v>
          </cell>
          <cell r="BI163">
            <v>0</v>
          </cell>
          <cell r="BJ163">
            <v>0</v>
          </cell>
          <cell r="BK163">
            <v>6249.9739999999993</v>
          </cell>
        </row>
        <row r="164">
          <cell r="A164">
            <v>654408</v>
          </cell>
          <cell r="C164" t="str">
            <v>Sarah Elliott-Nightingale</v>
          </cell>
          <cell r="D164" t="str">
            <v>Childminder</v>
          </cell>
          <cell r="J164">
            <v>0</v>
          </cell>
          <cell r="K164">
            <v>3.7</v>
          </cell>
          <cell r="L164">
            <v>4.3010000000000002</v>
          </cell>
          <cell r="M164">
            <v>0</v>
          </cell>
          <cell r="N164">
            <v>4.3010000000000002</v>
          </cell>
          <cell r="O164">
            <v>0.60099999999999998</v>
          </cell>
          <cell r="P164">
            <v>0.16243243243243241</v>
          </cell>
          <cell r="Q164">
            <v>3.8110000000000004</v>
          </cell>
          <cell r="R164">
            <v>4.3010000000000002</v>
          </cell>
          <cell r="S164">
            <v>4.07</v>
          </cell>
          <cell r="T164">
            <v>4.07</v>
          </cell>
          <cell r="U164">
            <v>4.4000000000000004</v>
          </cell>
          <cell r="V164">
            <v>0</v>
          </cell>
          <cell r="W164">
            <v>4.4000000000000004</v>
          </cell>
          <cell r="X164">
            <v>0.33000000000000007</v>
          </cell>
          <cell r="Y164">
            <v>4.4000000000000004</v>
          </cell>
          <cell r="Z164">
            <v>0</v>
          </cell>
          <cell r="AA164">
            <v>4.4000000000000004</v>
          </cell>
          <cell r="AB164">
            <v>4.37</v>
          </cell>
          <cell r="AC164">
            <v>0</v>
          </cell>
          <cell r="AD164">
            <v>4.37</v>
          </cell>
          <cell r="AE164">
            <v>4.5</v>
          </cell>
          <cell r="AF164">
            <v>0</v>
          </cell>
          <cell r="AG164">
            <v>4.5</v>
          </cell>
          <cell r="AH164">
            <v>0</v>
          </cell>
          <cell r="AI164">
            <v>0</v>
          </cell>
          <cell r="AJ164">
            <v>0</v>
          </cell>
          <cell r="AK164">
            <v>0</v>
          </cell>
          <cell r="AL164">
            <v>0</v>
          </cell>
          <cell r="AM164">
            <v>0</v>
          </cell>
          <cell r="AN164">
            <v>0</v>
          </cell>
          <cell r="AQ164">
            <v>0</v>
          </cell>
          <cell r="AR164">
            <v>0</v>
          </cell>
          <cell r="AS164">
            <v>0</v>
          </cell>
          <cell r="AT164">
            <v>0</v>
          </cell>
          <cell r="AU164">
            <v>0</v>
          </cell>
          <cell r="AW164">
            <v>0</v>
          </cell>
          <cell r="AX164">
            <v>0</v>
          </cell>
          <cell r="AY164">
            <v>0</v>
          </cell>
          <cell r="AZ164">
            <v>0</v>
          </cell>
          <cell r="BA164">
            <v>0</v>
          </cell>
          <cell r="BB164">
            <v>0</v>
          </cell>
          <cell r="BC164">
            <v>0</v>
          </cell>
          <cell r="BD164">
            <v>0</v>
          </cell>
          <cell r="BE164">
            <v>0</v>
          </cell>
          <cell r="BF164">
            <v>0</v>
          </cell>
          <cell r="BG164">
            <v>0</v>
          </cell>
          <cell r="BH164">
            <v>0</v>
          </cell>
          <cell r="BI164">
            <v>0</v>
          </cell>
          <cell r="BJ164">
            <v>0</v>
          </cell>
          <cell r="BK164">
            <v>0</v>
          </cell>
        </row>
        <row r="165">
          <cell r="A165">
            <v>654425</v>
          </cell>
          <cell r="C165" t="str">
            <v>Sarah Gale</v>
          </cell>
          <cell r="D165" t="str">
            <v>Childminder</v>
          </cell>
          <cell r="J165">
            <v>0</v>
          </cell>
          <cell r="K165">
            <v>3.7</v>
          </cell>
          <cell r="L165">
            <v>4.3010000000000002</v>
          </cell>
          <cell r="M165">
            <v>0</v>
          </cell>
          <cell r="N165">
            <v>4.3010000000000002</v>
          </cell>
          <cell r="O165">
            <v>0.60099999999999998</v>
          </cell>
          <cell r="P165">
            <v>0.16243243243243241</v>
          </cell>
          <cell r="Q165">
            <v>3.8110000000000004</v>
          </cell>
          <cell r="R165">
            <v>4.3010000000000002</v>
          </cell>
          <cell r="S165">
            <v>4.07</v>
          </cell>
          <cell r="T165">
            <v>4.07</v>
          </cell>
          <cell r="U165">
            <v>4.4000000000000004</v>
          </cell>
          <cell r="V165">
            <v>0</v>
          </cell>
          <cell r="W165">
            <v>4.4000000000000004</v>
          </cell>
          <cell r="X165">
            <v>0.33000000000000007</v>
          </cell>
          <cell r="Y165">
            <v>4.4000000000000004</v>
          </cell>
          <cell r="Z165">
            <v>0</v>
          </cell>
          <cell r="AA165">
            <v>4.4000000000000004</v>
          </cell>
          <cell r="AB165">
            <v>4.37</v>
          </cell>
          <cell r="AC165">
            <v>0</v>
          </cell>
          <cell r="AD165">
            <v>4.37</v>
          </cell>
          <cell r="AE165">
            <v>4.5</v>
          </cell>
          <cell r="AF165">
            <v>0</v>
          </cell>
          <cell r="AG165">
            <v>4.5</v>
          </cell>
          <cell r="AH165">
            <v>0</v>
          </cell>
          <cell r="AI165">
            <v>0</v>
          </cell>
          <cell r="AJ165">
            <v>0</v>
          </cell>
          <cell r="AK165">
            <v>0</v>
          </cell>
          <cell r="AL165">
            <v>0</v>
          </cell>
          <cell r="AM165">
            <v>0</v>
          </cell>
          <cell r="AN165">
            <v>0</v>
          </cell>
          <cell r="AQ165">
            <v>0</v>
          </cell>
          <cell r="AR165">
            <v>0</v>
          </cell>
          <cell r="AS165">
            <v>0</v>
          </cell>
          <cell r="AT165">
            <v>0</v>
          </cell>
          <cell r="AU165">
            <v>0</v>
          </cell>
          <cell r="AW165">
            <v>0</v>
          </cell>
          <cell r="AX165">
            <v>0</v>
          </cell>
          <cell r="AY165">
            <v>0</v>
          </cell>
          <cell r="AZ165">
            <v>0</v>
          </cell>
          <cell r="BA165">
            <v>0</v>
          </cell>
          <cell r="BB165">
            <v>0</v>
          </cell>
          <cell r="BC165">
            <v>0</v>
          </cell>
          <cell r="BD165">
            <v>0</v>
          </cell>
          <cell r="BE165">
            <v>0</v>
          </cell>
          <cell r="BF165">
            <v>0</v>
          </cell>
          <cell r="BG165">
            <v>0</v>
          </cell>
          <cell r="BH165">
            <v>0</v>
          </cell>
          <cell r="BI165">
            <v>0</v>
          </cell>
          <cell r="BJ165">
            <v>0</v>
          </cell>
          <cell r="BK165">
            <v>0</v>
          </cell>
        </row>
        <row r="166">
          <cell r="A166">
            <v>540542</v>
          </cell>
          <cell r="C166" t="str">
            <v>Sarah Jane Scott</v>
          </cell>
          <cell r="D166" t="str">
            <v>Childminder</v>
          </cell>
          <cell r="K166">
            <v>3.7</v>
          </cell>
          <cell r="L166">
            <v>4.3010000000000002</v>
          </cell>
          <cell r="M166">
            <v>0</v>
          </cell>
          <cell r="N166">
            <v>4.3010000000000002</v>
          </cell>
          <cell r="O166">
            <v>0.60099999999999998</v>
          </cell>
          <cell r="P166">
            <v>0.16243243243243241</v>
          </cell>
          <cell r="R166">
            <v>4.3010000000000002</v>
          </cell>
          <cell r="S166">
            <v>4.07</v>
          </cell>
          <cell r="T166">
            <v>4.07</v>
          </cell>
          <cell r="U166">
            <v>4.4000000000000004</v>
          </cell>
          <cell r="V166">
            <v>0</v>
          </cell>
          <cell r="W166">
            <v>4.4000000000000004</v>
          </cell>
          <cell r="X166">
            <v>0.33000000000000007</v>
          </cell>
          <cell r="Y166">
            <v>4.4000000000000004</v>
          </cell>
          <cell r="Z166">
            <v>0</v>
          </cell>
          <cell r="AA166">
            <v>4.4000000000000004</v>
          </cell>
          <cell r="AB166">
            <v>4.37</v>
          </cell>
          <cell r="AC166">
            <v>0</v>
          </cell>
          <cell r="AD166">
            <v>4.37</v>
          </cell>
          <cell r="AE166">
            <v>4.5</v>
          </cell>
          <cell r="AF166">
            <v>0</v>
          </cell>
          <cell r="AG166">
            <v>4.5</v>
          </cell>
          <cell r="AH166">
            <v>1021.9679633867277</v>
          </cell>
          <cell r="AI166">
            <v>0</v>
          </cell>
          <cell r="AJ166">
            <v>0</v>
          </cell>
          <cell r="AK166">
            <v>0</v>
          </cell>
          <cell r="AL166">
            <v>0</v>
          </cell>
          <cell r="AM166">
            <v>0</v>
          </cell>
          <cell r="AN166">
            <v>-1021.9679633867277</v>
          </cell>
          <cell r="AQ166">
            <v>4466</v>
          </cell>
          <cell r="AR166">
            <v>0</v>
          </cell>
          <cell r="AS166">
            <v>0</v>
          </cell>
          <cell r="AT166">
            <v>0</v>
          </cell>
          <cell r="AU166">
            <v>0</v>
          </cell>
          <cell r="AW166">
            <v>0</v>
          </cell>
          <cell r="AX166">
            <v>0</v>
          </cell>
          <cell r="AY166">
            <v>0</v>
          </cell>
          <cell r="AZ166">
            <v>0</v>
          </cell>
          <cell r="BA166">
            <v>0</v>
          </cell>
          <cell r="BB166">
            <v>0</v>
          </cell>
          <cell r="BC166">
            <v>0</v>
          </cell>
          <cell r="BD166">
            <v>0</v>
          </cell>
          <cell r="BE166">
            <v>0</v>
          </cell>
          <cell r="BF166">
            <v>0</v>
          </cell>
          <cell r="BG166">
            <v>0</v>
          </cell>
          <cell r="BH166">
            <v>0</v>
          </cell>
          <cell r="BI166">
            <v>0</v>
          </cell>
          <cell r="BJ166">
            <v>0</v>
          </cell>
          <cell r="BK166">
            <v>4466</v>
          </cell>
        </row>
        <row r="167">
          <cell r="A167">
            <v>654433</v>
          </cell>
          <cell r="C167" t="str">
            <v>Sharon Sheppard</v>
          </cell>
          <cell r="D167" t="str">
            <v>Childminder</v>
          </cell>
          <cell r="E167">
            <v>1</v>
          </cell>
          <cell r="F167">
            <v>1</v>
          </cell>
          <cell r="G167">
            <v>1</v>
          </cell>
          <cell r="H167">
            <v>1</v>
          </cell>
          <cell r="I167">
            <v>1</v>
          </cell>
          <cell r="J167">
            <v>0.38</v>
          </cell>
          <cell r="K167">
            <v>4.08</v>
          </cell>
          <cell r="L167">
            <v>4.3010000000000002</v>
          </cell>
          <cell r="M167">
            <v>0.65780000000000005</v>
          </cell>
          <cell r="N167">
            <v>4.9588000000000001</v>
          </cell>
          <cell r="O167">
            <v>0.87880000000000003</v>
          </cell>
          <cell r="P167">
            <v>0.2153921568627451</v>
          </cell>
          <cell r="Q167">
            <v>3.8110000000000004</v>
          </cell>
          <cell r="R167">
            <v>4.9588000000000001</v>
          </cell>
          <cell r="S167">
            <v>4.4880000000000004</v>
          </cell>
          <cell r="T167">
            <v>4.4880000000000004</v>
          </cell>
          <cell r="U167">
            <v>4.4000000000000004</v>
          </cell>
          <cell r="V167">
            <v>0.66</v>
          </cell>
          <cell r="W167">
            <v>5.0600000000000005</v>
          </cell>
          <cell r="X167">
            <v>0.57200000000000006</v>
          </cell>
          <cell r="Y167">
            <v>4.4000000000000004</v>
          </cell>
          <cell r="Z167">
            <v>0.66</v>
          </cell>
          <cell r="AA167">
            <v>5.0600000000000005</v>
          </cell>
          <cell r="AB167">
            <v>4.37</v>
          </cell>
          <cell r="AC167">
            <v>0.63</v>
          </cell>
          <cell r="AD167">
            <v>5</v>
          </cell>
          <cell r="AE167">
            <v>4.5</v>
          </cell>
          <cell r="AF167">
            <v>0.63</v>
          </cell>
          <cell r="AG167">
            <v>5.13</v>
          </cell>
          <cell r="AH167">
            <v>247.8</v>
          </cell>
          <cell r="AI167">
            <v>0</v>
          </cell>
          <cell r="AJ167">
            <v>83.4</v>
          </cell>
          <cell r="AK167">
            <v>0</v>
          </cell>
          <cell r="AL167">
            <v>49.2</v>
          </cell>
          <cell r="AM167">
            <v>49.2</v>
          </cell>
          <cell r="AN167">
            <v>-164.4</v>
          </cell>
          <cell r="AQ167">
            <v>1239</v>
          </cell>
          <cell r="AR167">
            <v>417</v>
          </cell>
          <cell r="AS167">
            <v>30.996000000000002</v>
          </cell>
          <cell r="AT167">
            <v>252.39600000000002</v>
          </cell>
          <cell r="AU167">
            <v>252.39600000000002</v>
          </cell>
          <cell r="AW167">
            <v>0</v>
          </cell>
          <cell r="AX167">
            <v>0</v>
          </cell>
          <cell r="AY167">
            <v>0</v>
          </cell>
          <cell r="AZ167">
            <v>0</v>
          </cell>
          <cell r="BA167">
            <v>0</v>
          </cell>
          <cell r="BB167">
            <v>0</v>
          </cell>
          <cell r="BC167">
            <v>0</v>
          </cell>
          <cell r="BD167">
            <v>0</v>
          </cell>
          <cell r="BE167">
            <v>0</v>
          </cell>
          <cell r="BF167">
            <v>0</v>
          </cell>
          <cell r="BG167">
            <v>0</v>
          </cell>
          <cell r="BH167">
            <v>0</v>
          </cell>
          <cell r="BI167">
            <v>0</v>
          </cell>
          <cell r="BJ167">
            <v>0</v>
          </cell>
          <cell r="BK167">
            <v>1239</v>
          </cell>
        </row>
        <row r="168">
          <cell r="A168">
            <v>654437</v>
          </cell>
          <cell r="C168" t="str">
            <v>Sharon Young</v>
          </cell>
          <cell r="D168" t="str">
            <v>Childminder</v>
          </cell>
          <cell r="J168">
            <v>0</v>
          </cell>
          <cell r="K168">
            <v>3.7</v>
          </cell>
          <cell r="L168">
            <v>4.3010000000000002</v>
          </cell>
          <cell r="M168">
            <v>0</v>
          </cell>
          <cell r="N168">
            <v>4.3010000000000002</v>
          </cell>
          <cell r="O168">
            <v>0.60099999999999998</v>
          </cell>
          <cell r="P168">
            <v>0.16243243243243241</v>
          </cell>
          <cell r="Q168">
            <v>3.8110000000000004</v>
          </cell>
          <cell r="R168">
            <v>4.3010000000000002</v>
          </cell>
          <cell r="S168">
            <v>4.07</v>
          </cell>
          <cell r="T168">
            <v>4.07</v>
          </cell>
          <cell r="U168">
            <v>4.4000000000000004</v>
          </cell>
          <cell r="V168">
            <v>0</v>
          </cell>
          <cell r="W168">
            <v>4.4000000000000004</v>
          </cell>
          <cell r="X168">
            <v>0.33000000000000007</v>
          </cell>
          <cell r="Y168">
            <v>4.4000000000000004</v>
          </cell>
          <cell r="Z168">
            <v>0</v>
          </cell>
          <cell r="AA168">
            <v>4.4000000000000004</v>
          </cell>
          <cell r="AB168">
            <v>4.37</v>
          </cell>
          <cell r="AC168">
            <v>0</v>
          </cell>
          <cell r="AD168">
            <v>4.37</v>
          </cell>
          <cell r="AE168">
            <v>4.5</v>
          </cell>
          <cell r="AF168">
            <v>0</v>
          </cell>
          <cell r="AG168">
            <v>4.5</v>
          </cell>
          <cell r="AH168">
            <v>0</v>
          </cell>
          <cell r="AI168">
            <v>0</v>
          </cell>
          <cell r="AJ168">
            <v>0</v>
          </cell>
          <cell r="AK168">
            <v>0</v>
          </cell>
          <cell r="AL168">
            <v>0</v>
          </cell>
          <cell r="AM168">
            <v>0</v>
          </cell>
          <cell r="AN168">
            <v>0</v>
          </cell>
          <cell r="AQ168">
            <v>0</v>
          </cell>
          <cell r="AR168">
            <v>0</v>
          </cell>
          <cell r="AS168">
            <v>0</v>
          </cell>
          <cell r="AT168">
            <v>0</v>
          </cell>
          <cell r="AU168">
            <v>0</v>
          </cell>
          <cell r="AW168">
            <v>0</v>
          </cell>
          <cell r="AX168">
            <v>0</v>
          </cell>
          <cell r="AY168">
            <v>0</v>
          </cell>
          <cell r="AZ168">
            <v>0</v>
          </cell>
          <cell r="BA168">
            <v>0</v>
          </cell>
          <cell r="BB168">
            <v>0</v>
          </cell>
          <cell r="BC168">
            <v>0</v>
          </cell>
          <cell r="BD168">
            <v>0</v>
          </cell>
          <cell r="BE168">
            <v>0</v>
          </cell>
          <cell r="BF168">
            <v>0</v>
          </cell>
          <cell r="BG168">
            <v>0</v>
          </cell>
          <cell r="BH168">
            <v>0</v>
          </cell>
          <cell r="BI168">
            <v>0</v>
          </cell>
          <cell r="BJ168">
            <v>0</v>
          </cell>
          <cell r="BK168">
            <v>0</v>
          </cell>
        </row>
        <row r="169">
          <cell r="A169">
            <v>654436</v>
          </cell>
          <cell r="C169" t="str">
            <v>Shilpi Chandna</v>
          </cell>
          <cell r="D169" t="str">
            <v>Childminder</v>
          </cell>
          <cell r="J169">
            <v>0</v>
          </cell>
          <cell r="K169">
            <v>3.7</v>
          </cell>
          <cell r="L169">
            <v>4.3010000000000002</v>
          </cell>
          <cell r="M169">
            <v>0</v>
          </cell>
          <cell r="N169">
            <v>4.3010000000000002</v>
          </cell>
          <cell r="O169">
            <v>0.60099999999999998</v>
          </cell>
          <cell r="P169">
            <v>0.16243243243243241</v>
          </cell>
          <cell r="Q169">
            <v>3.8110000000000004</v>
          </cell>
          <cell r="R169">
            <v>4.3010000000000002</v>
          </cell>
          <cell r="S169">
            <v>4.07</v>
          </cell>
          <cell r="T169">
            <v>4.07</v>
          </cell>
          <cell r="U169">
            <v>4.4000000000000004</v>
          </cell>
          <cell r="V169">
            <v>0</v>
          </cell>
          <cell r="W169">
            <v>4.4000000000000004</v>
          </cell>
          <cell r="X169">
            <v>0.33000000000000007</v>
          </cell>
          <cell r="Y169">
            <v>4.4000000000000004</v>
          </cell>
          <cell r="Z169">
            <v>0</v>
          </cell>
          <cell r="AA169">
            <v>4.4000000000000004</v>
          </cell>
          <cell r="AB169">
            <v>4.37</v>
          </cell>
          <cell r="AC169">
            <v>0</v>
          </cell>
          <cell r="AD169">
            <v>4.37</v>
          </cell>
          <cell r="AE169">
            <v>4.5</v>
          </cell>
          <cell r="AF169">
            <v>0</v>
          </cell>
          <cell r="AG169">
            <v>4.5</v>
          </cell>
          <cell r="AH169">
            <v>1352.4</v>
          </cell>
          <cell r="AI169">
            <v>753</v>
          </cell>
          <cell r="AJ169">
            <v>753</v>
          </cell>
          <cell r="AK169">
            <v>753</v>
          </cell>
          <cell r="AL169">
            <v>753</v>
          </cell>
          <cell r="AM169">
            <v>1506</v>
          </cell>
          <cell r="AN169">
            <v>153.59999999999991</v>
          </cell>
          <cell r="AQ169">
            <v>5909.9880000000003</v>
          </cell>
          <cell r="AR169">
            <v>6581.22</v>
          </cell>
          <cell r="AS169">
            <v>0</v>
          </cell>
          <cell r="AT169">
            <v>6777</v>
          </cell>
          <cell r="AU169">
            <v>6777</v>
          </cell>
          <cell r="AW169">
            <v>0</v>
          </cell>
          <cell r="AX169">
            <v>0</v>
          </cell>
          <cell r="AY169">
            <v>0</v>
          </cell>
          <cell r="AZ169">
            <v>0</v>
          </cell>
          <cell r="BA169">
            <v>0</v>
          </cell>
          <cell r="BB169">
            <v>0</v>
          </cell>
          <cell r="BC169">
            <v>0</v>
          </cell>
          <cell r="BD169">
            <v>35.4</v>
          </cell>
          <cell r="BE169">
            <v>0</v>
          </cell>
          <cell r="BF169">
            <v>0</v>
          </cell>
          <cell r="BG169">
            <v>61.949999999999996</v>
          </cell>
          <cell r="BH169">
            <v>0</v>
          </cell>
          <cell r="BI169">
            <v>0</v>
          </cell>
          <cell r="BJ169">
            <v>0</v>
          </cell>
          <cell r="BK169">
            <v>5971.9380000000001</v>
          </cell>
        </row>
        <row r="170">
          <cell r="A170">
            <v>654498</v>
          </cell>
          <cell r="C170" t="str">
            <v>Sophie Larkcom</v>
          </cell>
          <cell r="AB170">
            <v>4.37</v>
          </cell>
          <cell r="AC170">
            <v>0</v>
          </cell>
          <cell r="AD170">
            <v>4.37</v>
          </cell>
          <cell r="AE170">
            <v>4.5</v>
          </cell>
          <cell r="AF170">
            <v>0</v>
          </cell>
          <cell r="AG170">
            <v>4.5</v>
          </cell>
          <cell r="AI170">
            <v>528.96</v>
          </cell>
          <cell r="AJ170">
            <v>0</v>
          </cell>
          <cell r="AK170">
            <v>528.96</v>
          </cell>
          <cell r="AL170">
            <v>0</v>
          </cell>
          <cell r="AM170">
            <v>528.96</v>
          </cell>
          <cell r="AN170">
            <v>528.96</v>
          </cell>
          <cell r="AR170">
            <v>2311.5552000000002</v>
          </cell>
          <cell r="AS170">
            <v>0</v>
          </cell>
          <cell r="AT170">
            <v>2380.3200000000002</v>
          </cell>
          <cell r="AU170">
            <v>2380.3200000000002</v>
          </cell>
          <cell r="AX170">
            <v>0</v>
          </cell>
          <cell r="AY170">
            <v>0</v>
          </cell>
          <cell r="AZ170">
            <v>0</v>
          </cell>
          <cell r="BA170">
            <v>0</v>
          </cell>
          <cell r="BB170">
            <v>0</v>
          </cell>
          <cell r="BC170">
            <v>0</v>
          </cell>
          <cell r="BD170">
            <v>0</v>
          </cell>
          <cell r="BE170">
            <v>0</v>
          </cell>
          <cell r="BF170">
            <v>0</v>
          </cell>
          <cell r="BG170">
            <v>0</v>
          </cell>
          <cell r="BH170">
            <v>0</v>
          </cell>
          <cell r="BI170">
            <v>0</v>
          </cell>
          <cell r="BJ170">
            <v>0</v>
          </cell>
          <cell r="BK170">
            <v>0</v>
          </cell>
        </row>
        <row r="171">
          <cell r="A171">
            <v>654454</v>
          </cell>
          <cell r="C171" t="str">
            <v>Sophie Elizabeth Napleton</v>
          </cell>
          <cell r="D171" t="str">
            <v>Childminder</v>
          </cell>
          <cell r="U171">
            <v>4.4000000000000004</v>
          </cell>
          <cell r="V171">
            <v>0</v>
          </cell>
          <cell r="W171">
            <v>4.4000000000000004</v>
          </cell>
          <cell r="Y171">
            <v>4.4000000000000004</v>
          </cell>
          <cell r="Z171">
            <v>0</v>
          </cell>
          <cell r="AA171">
            <v>4.4000000000000004</v>
          </cell>
          <cell r="AB171">
            <v>4.37</v>
          </cell>
          <cell r="AC171">
            <v>0</v>
          </cell>
          <cell r="AD171">
            <v>4.37</v>
          </cell>
          <cell r="AE171">
            <v>4.5</v>
          </cell>
          <cell r="AF171">
            <v>0</v>
          </cell>
          <cell r="AG171">
            <v>4.5</v>
          </cell>
          <cell r="AH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0</v>
          </cell>
          <cell r="AM171">
            <v>0</v>
          </cell>
          <cell r="AN171">
            <v>0</v>
          </cell>
          <cell r="AQ171">
            <v>0</v>
          </cell>
          <cell r="AR171">
            <v>0</v>
          </cell>
          <cell r="AS171">
            <v>0</v>
          </cell>
          <cell r="AT171">
            <v>0</v>
          </cell>
          <cell r="AU171">
            <v>0</v>
          </cell>
          <cell r="AW171">
            <v>0</v>
          </cell>
          <cell r="AX171">
            <v>0</v>
          </cell>
          <cell r="AY171">
            <v>0</v>
          </cell>
          <cell r="AZ171">
            <v>0</v>
          </cell>
          <cell r="BA171">
            <v>0</v>
          </cell>
          <cell r="BB171">
            <v>0</v>
          </cell>
          <cell r="BC171">
            <v>0</v>
          </cell>
          <cell r="BD171">
            <v>0</v>
          </cell>
          <cell r="BE171">
            <v>0</v>
          </cell>
          <cell r="BF171">
            <v>0</v>
          </cell>
          <cell r="BG171">
            <v>0</v>
          </cell>
          <cell r="BH171">
            <v>0</v>
          </cell>
          <cell r="BI171">
            <v>0</v>
          </cell>
          <cell r="BJ171">
            <v>0</v>
          </cell>
          <cell r="BK171">
            <v>0</v>
          </cell>
        </row>
        <row r="172">
          <cell r="A172">
            <v>540557</v>
          </cell>
          <cell r="C172" t="str">
            <v>Sparklers Pre-School</v>
          </cell>
          <cell r="D172" t="str">
            <v>Pre School</v>
          </cell>
          <cell r="J172">
            <v>0.38</v>
          </cell>
          <cell r="K172">
            <v>4.08</v>
          </cell>
          <cell r="L172">
            <v>4.3010000000000002</v>
          </cell>
          <cell r="M172">
            <v>0</v>
          </cell>
          <cell r="N172">
            <v>4.3010000000000002</v>
          </cell>
          <cell r="O172">
            <v>0.22100000000000009</v>
          </cell>
          <cell r="P172">
            <v>5.4166666666666689E-2</v>
          </cell>
          <cell r="Q172">
            <v>4.2023999999999999</v>
          </cell>
          <cell r="R172">
            <v>4.3010000000000002</v>
          </cell>
          <cell r="S172">
            <v>4.3010000000000002</v>
          </cell>
          <cell r="T172">
            <v>4.3010000000000002</v>
          </cell>
          <cell r="U172">
            <v>4.4000000000000004</v>
          </cell>
          <cell r="V172">
            <v>0</v>
          </cell>
          <cell r="W172">
            <v>4.4000000000000004</v>
          </cell>
          <cell r="X172">
            <v>9.9000000000000199E-2</v>
          </cell>
          <cell r="Y172">
            <v>4.4000000000000004</v>
          </cell>
          <cell r="Z172">
            <v>0</v>
          </cell>
          <cell r="AA172">
            <v>4.4000000000000004</v>
          </cell>
          <cell r="AB172">
            <v>4.37</v>
          </cell>
          <cell r="AC172">
            <v>0</v>
          </cell>
          <cell r="AD172">
            <v>4.37</v>
          </cell>
          <cell r="AE172">
            <v>4.5</v>
          </cell>
          <cell r="AF172">
            <v>0</v>
          </cell>
          <cell r="AG172">
            <v>4.5</v>
          </cell>
          <cell r="AH172">
            <v>15700.200000000003</v>
          </cell>
          <cell r="AI172">
            <v>4977.6000000000004</v>
          </cell>
          <cell r="AJ172">
            <v>1281</v>
          </cell>
          <cell r="AK172">
            <v>4977.6000000000004</v>
          </cell>
          <cell r="AL172">
            <v>1281</v>
          </cell>
          <cell r="AM172">
            <v>6258.6</v>
          </cell>
          <cell r="AN172">
            <v>-9441.6000000000022</v>
          </cell>
          <cell r="AQ172">
            <v>68609.874000000011</v>
          </cell>
          <cell r="AR172">
            <v>27350.082000000002</v>
          </cell>
          <cell r="AS172">
            <v>0</v>
          </cell>
          <cell r="AT172">
            <v>28163.7</v>
          </cell>
          <cell r="AU172">
            <v>28163.7</v>
          </cell>
          <cell r="AW172">
            <v>393.00000000000006</v>
          </cell>
          <cell r="AX172">
            <v>256.2</v>
          </cell>
          <cell r="AY172">
            <v>256.2</v>
          </cell>
          <cell r="AZ172">
            <v>2181.15</v>
          </cell>
          <cell r="BA172">
            <v>1421.9099999999999</v>
          </cell>
          <cell r="BB172">
            <v>1462.9019999999998</v>
          </cell>
          <cell r="BC172">
            <v>1411.662</v>
          </cell>
          <cell r="BD172">
            <v>567</v>
          </cell>
          <cell r="BE172">
            <v>366</v>
          </cell>
          <cell r="BF172">
            <v>366</v>
          </cell>
          <cell r="BG172">
            <v>992.25</v>
          </cell>
          <cell r="BH172">
            <v>640.5</v>
          </cell>
          <cell r="BI172">
            <v>629.52</v>
          </cell>
          <cell r="BJ172">
            <v>567.30000000000007</v>
          </cell>
          <cell r="BK172">
            <v>71783.274000000005</v>
          </cell>
        </row>
        <row r="173">
          <cell r="A173">
            <v>540547</v>
          </cell>
          <cell r="C173" t="str">
            <v>Springburn Childcare</v>
          </cell>
          <cell r="D173" t="str">
            <v>Day Nursery/Ind School</v>
          </cell>
          <cell r="F173">
            <v>1</v>
          </cell>
          <cell r="G173">
            <v>1</v>
          </cell>
          <cell r="H173">
            <v>1</v>
          </cell>
          <cell r="I173">
            <v>1</v>
          </cell>
          <cell r="J173">
            <v>1.56</v>
          </cell>
          <cell r="K173">
            <v>5.52</v>
          </cell>
          <cell r="L173">
            <v>4.3010000000000002</v>
          </cell>
          <cell r="M173">
            <v>0</v>
          </cell>
          <cell r="N173">
            <v>4.3010000000000002</v>
          </cell>
          <cell r="O173">
            <v>-1.2189999999999994</v>
          </cell>
          <cell r="P173">
            <v>-0.22083333333333324</v>
          </cell>
          <cell r="Q173">
            <v>5.3544</v>
          </cell>
          <cell r="R173">
            <v>4.968</v>
          </cell>
          <cell r="S173">
            <v>4.3010000000000002</v>
          </cell>
          <cell r="T173">
            <v>4.968</v>
          </cell>
          <cell r="U173">
            <v>4.4000000000000004</v>
          </cell>
          <cell r="V173">
            <v>0.66</v>
          </cell>
          <cell r="W173">
            <v>5.0600000000000005</v>
          </cell>
          <cell r="X173">
            <v>9.2000000000000526E-2</v>
          </cell>
          <cell r="Y173">
            <v>4.4000000000000004</v>
          </cell>
          <cell r="Z173">
            <v>0.66</v>
          </cell>
          <cell r="AA173">
            <v>5.0600000000000005</v>
          </cell>
          <cell r="AB173">
            <v>4.37</v>
          </cell>
          <cell r="AC173">
            <v>0.63</v>
          </cell>
          <cell r="AD173">
            <v>5</v>
          </cell>
          <cell r="AE173">
            <v>4.5</v>
          </cell>
          <cell r="AF173">
            <v>0.63</v>
          </cell>
          <cell r="AG173">
            <v>5.13</v>
          </cell>
          <cell r="AH173">
            <v>24073.8</v>
          </cell>
          <cell r="AI173">
            <v>14444</v>
          </cell>
          <cell r="AJ173">
            <v>9023.7999999999993</v>
          </cell>
          <cell r="AK173">
            <v>14273</v>
          </cell>
          <cell r="AL173">
            <v>8852.7999999999993</v>
          </cell>
          <cell r="AM173">
            <v>23125.8</v>
          </cell>
          <cell r="AN173">
            <v>-606</v>
          </cell>
          <cell r="AQ173">
            <v>120369</v>
          </cell>
          <cell r="AR173">
            <v>117339</v>
          </cell>
          <cell r="AS173">
            <v>14569.253999999999</v>
          </cell>
          <cell r="AT173">
            <v>118635.35399999999</v>
          </cell>
          <cell r="AU173">
            <v>118635.35399999999</v>
          </cell>
          <cell r="AW173">
            <v>879.00000000000011</v>
          </cell>
          <cell r="AX173">
            <v>1014</v>
          </cell>
          <cell r="AY173">
            <v>1014</v>
          </cell>
          <cell r="AZ173">
            <v>4878.4500000000007</v>
          </cell>
          <cell r="BA173">
            <v>5627.7</v>
          </cell>
          <cell r="BB173">
            <v>5789.94</v>
          </cell>
          <cell r="BC173">
            <v>5587.14</v>
          </cell>
          <cell r="BD173">
            <v>0</v>
          </cell>
          <cell r="BE173">
            <v>0</v>
          </cell>
          <cell r="BF173">
            <v>0</v>
          </cell>
          <cell r="BG173">
            <v>0</v>
          </cell>
          <cell r="BH173">
            <v>0</v>
          </cell>
          <cell r="BI173">
            <v>0</v>
          </cell>
          <cell r="BJ173">
            <v>0</v>
          </cell>
          <cell r="BK173">
            <v>125247.45</v>
          </cell>
        </row>
        <row r="174">
          <cell r="A174">
            <v>514344</v>
          </cell>
          <cell r="C174" t="str">
            <v>St Andrews School Nursery</v>
          </cell>
          <cell r="D174" t="str">
            <v>Day Nursery/Ind School</v>
          </cell>
          <cell r="F174">
            <v>1</v>
          </cell>
          <cell r="J174">
            <v>0.73</v>
          </cell>
          <cell r="K174">
            <v>4.59</v>
          </cell>
          <cell r="L174">
            <v>4.3010000000000002</v>
          </cell>
          <cell r="M174">
            <v>0</v>
          </cell>
          <cell r="N174">
            <v>4.3010000000000002</v>
          </cell>
          <cell r="O174">
            <v>-0.2889999999999997</v>
          </cell>
          <cell r="P174">
            <v>-6.2962962962962901E-2</v>
          </cell>
          <cell r="Q174">
            <v>4.7276999999999996</v>
          </cell>
          <cell r="R174">
            <v>4.1310000000000002</v>
          </cell>
          <cell r="S174">
            <v>4.3010000000000002</v>
          </cell>
          <cell r="T174">
            <v>4.3010000000000002</v>
          </cell>
          <cell r="U174">
            <v>4.4000000000000004</v>
          </cell>
          <cell r="V174">
            <v>0.66</v>
          </cell>
          <cell r="W174">
            <v>5.0600000000000005</v>
          </cell>
          <cell r="X174">
            <v>0.75900000000000034</v>
          </cell>
          <cell r="Y174">
            <v>4.4000000000000004</v>
          </cell>
          <cell r="Z174">
            <v>0</v>
          </cell>
          <cell r="AA174">
            <v>4.4000000000000004</v>
          </cell>
          <cell r="AB174">
            <v>4.37</v>
          </cell>
          <cell r="AC174">
            <v>0</v>
          </cell>
          <cell r="AD174">
            <v>4.37</v>
          </cell>
          <cell r="AE174">
            <v>4.5</v>
          </cell>
          <cell r="AF174">
            <v>0</v>
          </cell>
          <cell r="AG174">
            <v>4.5</v>
          </cell>
          <cell r="AH174">
            <v>0</v>
          </cell>
          <cell r="AI174">
            <v>0</v>
          </cell>
          <cell r="AJ174">
            <v>0</v>
          </cell>
          <cell r="AK174">
            <v>0</v>
          </cell>
          <cell r="AL174">
            <v>0</v>
          </cell>
          <cell r="AM174">
            <v>0</v>
          </cell>
          <cell r="AN174">
            <v>0</v>
          </cell>
          <cell r="AQ174">
            <v>0</v>
          </cell>
          <cell r="AR174">
            <v>0</v>
          </cell>
          <cell r="AS174">
            <v>0</v>
          </cell>
          <cell r="AT174">
            <v>0</v>
          </cell>
          <cell r="AU174">
            <v>0</v>
          </cell>
          <cell r="AW174">
            <v>0</v>
          </cell>
          <cell r="AX174">
            <v>0</v>
          </cell>
          <cell r="AY174">
            <v>0</v>
          </cell>
          <cell r="AZ174">
            <v>0</v>
          </cell>
          <cell r="BA174">
            <v>0</v>
          </cell>
          <cell r="BB174">
            <v>0</v>
          </cell>
          <cell r="BC174">
            <v>0</v>
          </cell>
          <cell r="BD174">
            <v>0</v>
          </cell>
          <cell r="BE174">
            <v>0</v>
          </cell>
          <cell r="BF174">
            <v>0</v>
          </cell>
          <cell r="BG174">
            <v>0</v>
          </cell>
          <cell r="BH174">
            <v>0</v>
          </cell>
          <cell r="BI174">
            <v>0</v>
          </cell>
          <cell r="BJ174">
            <v>0</v>
          </cell>
          <cell r="BK174">
            <v>0</v>
          </cell>
        </row>
        <row r="175">
          <cell r="A175">
            <v>584514</v>
          </cell>
          <cell r="C175" t="str">
            <v>St Catherines Pre-School</v>
          </cell>
          <cell r="D175" t="str">
            <v>Pre School</v>
          </cell>
          <cell r="J175">
            <v>0.38</v>
          </cell>
          <cell r="K175">
            <v>4.08</v>
          </cell>
          <cell r="L175">
            <v>4.3010000000000002</v>
          </cell>
          <cell r="M175">
            <v>0</v>
          </cell>
          <cell r="N175">
            <v>4.3010000000000002</v>
          </cell>
          <cell r="O175">
            <v>0.22100000000000009</v>
          </cell>
          <cell r="P175">
            <v>5.4166666666666689E-2</v>
          </cell>
          <cell r="Q175">
            <v>4.2023999999999999</v>
          </cell>
          <cell r="R175">
            <v>4.3010000000000002</v>
          </cell>
          <cell r="S175">
            <v>4.3010000000000002</v>
          </cell>
          <cell r="T175">
            <v>4.3010000000000002</v>
          </cell>
          <cell r="U175">
            <v>4.4000000000000004</v>
          </cell>
          <cell r="V175">
            <v>0</v>
          </cell>
          <cell r="W175">
            <v>4.4000000000000004</v>
          </cell>
          <cell r="X175">
            <v>9.9000000000000199E-2</v>
          </cell>
          <cell r="Y175">
            <v>4.4000000000000004</v>
          </cell>
          <cell r="Z175">
            <v>0</v>
          </cell>
          <cell r="AA175">
            <v>4.4000000000000004</v>
          </cell>
          <cell r="AB175">
            <v>4.37</v>
          </cell>
          <cell r="AC175">
            <v>0</v>
          </cell>
          <cell r="AD175">
            <v>4.37</v>
          </cell>
          <cell r="AE175">
            <v>4.5</v>
          </cell>
          <cell r="AF175">
            <v>0</v>
          </cell>
          <cell r="AG175">
            <v>4.5</v>
          </cell>
          <cell r="AH175">
            <v>14542.8</v>
          </cell>
          <cell r="AI175">
            <v>9353.4</v>
          </cell>
          <cell r="AJ175">
            <v>1953.6</v>
          </cell>
          <cell r="AK175">
            <v>9353.4</v>
          </cell>
          <cell r="AL175">
            <v>1953.6</v>
          </cell>
          <cell r="AM175">
            <v>11307</v>
          </cell>
          <cell r="AN175">
            <v>-3235.7999999999993</v>
          </cell>
          <cell r="AQ175">
            <v>63552.036</v>
          </cell>
          <cell r="AR175">
            <v>49411.590000000004</v>
          </cell>
          <cell r="AS175">
            <v>0</v>
          </cell>
          <cell r="AT175">
            <v>50881.5</v>
          </cell>
          <cell r="AU175">
            <v>50881.5</v>
          </cell>
          <cell r="AW175">
            <v>339.00000000000006</v>
          </cell>
          <cell r="AX175">
            <v>168</v>
          </cell>
          <cell r="AY175">
            <v>168</v>
          </cell>
          <cell r="AZ175">
            <v>1881.4500000000003</v>
          </cell>
          <cell r="BA175">
            <v>932.4</v>
          </cell>
          <cell r="BB175">
            <v>959.28</v>
          </cell>
          <cell r="BC175">
            <v>925.68000000000006</v>
          </cell>
          <cell r="BD175">
            <v>555</v>
          </cell>
          <cell r="BE175">
            <v>1398</v>
          </cell>
          <cell r="BF175">
            <v>1398</v>
          </cell>
          <cell r="BG175">
            <v>971.25</v>
          </cell>
          <cell r="BH175">
            <v>2446.5</v>
          </cell>
          <cell r="BI175">
            <v>2404.56</v>
          </cell>
          <cell r="BJ175">
            <v>2166.9</v>
          </cell>
          <cell r="BK175">
            <v>66404.736000000004</v>
          </cell>
        </row>
        <row r="176">
          <cell r="A176">
            <v>540558</v>
          </cell>
          <cell r="C176" t="str">
            <v>St Gabriels School</v>
          </cell>
          <cell r="D176" t="str">
            <v>Day Nursery/Ind School</v>
          </cell>
          <cell r="E176">
            <v>1</v>
          </cell>
          <cell r="F176">
            <v>1</v>
          </cell>
          <cell r="G176">
            <v>1</v>
          </cell>
          <cell r="H176">
            <v>1</v>
          </cell>
          <cell r="I176">
            <v>1</v>
          </cell>
          <cell r="J176">
            <v>1.56</v>
          </cell>
          <cell r="K176">
            <v>5.52</v>
          </cell>
          <cell r="L176">
            <v>4.3010000000000002</v>
          </cell>
          <cell r="M176">
            <v>0.65780000000000005</v>
          </cell>
          <cell r="N176">
            <v>4.9588000000000001</v>
          </cell>
          <cell r="O176">
            <v>-0.56119999999999948</v>
          </cell>
          <cell r="P176">
            <v>-0.10166666666666659</v>
          </cell>
          <cell r="Q176">
            <v>5.3544</v>
          </cell>
          <cell r="R176">
            <v>4.968</v>
          </cell>
          <cell r="S176">
            <v>4.9588000000000001</v>
          </cell>
          <cell r="T176">
            <v>4.968</v>
          </cell>
          <cell r="U176">
            <v>4.4000000000000004</v>
          </cell>
          <cell r="V176">
            <v>0.66</v>
          </cell>
          <cell r="W176">
            <v>5.0600000000000005</v>
          </cell>
          <cell r="X176">
            <v>9.2000000000000526E-2</v>
          </cell>
          <cell r="Y176">
            <v>4.4000000000000004</v>
          </cell>
          <cell r="Z176">
            <v>0.66</v>
          </cell>
          <cell r="AA176">
            <v>5.0600000000000005</v>
          </cell>
          <cell r="AB176">
            <v>4.37</v>
          </cell>
          <cell r="AC176">
            <v>0.63</v>
          </cell>
          <cell r="AD176">
            <v>5</v>
          </cell>
          <cell r="AE176">
            <v>4.5</v>
          </cell>
          <cell r="AF176">
            <v>0.63</v>
          </cell>
          <cell r="AG176">
            <v>5.13</v>
          </cell>
          <cell r="AH176">
            <v>26814.2</v>
          </cell>
          <cell r="AI176">
            <v>24218</v>
          </cell>
          <cell r="AJ176">
            <v>5949.2000000000007</v>
          </cell>
          <cell r="AK176">
            <v>24218</v>
          </cell>
          <cell r="AL176">
            <v>5949.2000000000007</v>
          </cell>
          <cell r="AM176">
            <v>30167.200000000001</v>
          </cell>
          <cell r="AN176">
            <v>3353</v>
          </cell>
          <cell r="AQ176">
            <v>134071</v>
          </cell>
          <cell r="AR176">
            <v>150836</v>
          </cell>
          <cell r="AS176">
            <v>19005.335999999999</v>
          </cell>
          <cell r="AT176">
            <v>154757.736</v>
          </cell>
          <cell r="AU176">
            <v>154757.736</v>
          </cell>
          <cell r="AW176">
            <v>0</v>
          </cell>
          <cell r="AX176">
            <v>230</v>
          </cell>
          <cell r="AY176">
            <v>230</v>
          </cell>
          <cell r="AZ176">
            <v>0</v>
          </cell>
          <cell r="BA176">
            <v>1276.5</v>
          </cell>
          <cell r="BB176">
            <v>1313.3</v>
          </cell>
          <cell r="BC176">
            <v>1267.3000000000002</v>
          </cell>
          <cell r="BD176">
            <v>0</v>
          </cell>
          <cell r="BE176">
            <v>0</v>
          </cell>
          <cell r="BF176">
            <v>0</v>
          </cell>
          <cell r="BG176">
            <v>0</v>
          </cell>
          <cell r="BH176">
            <v>0</v>
          </cell>
          <cell r="BI176">
            <v>0</v>
          </cell>
          <cell r="BJ176">
            <v>0</v>
          </cell>
          <cell r="BK176">
            <v>134071</v>
          </cell>
        </row>
        <row r="177">
          <cell r="A177">
            <v>519304</v>
          </cell>
          <cell r="C177" t="str">
            <v>St Georges Pre-School</v>
          </cell>
          <cell r="D177" t="str">
            <v>Pre School</v>
          </cell>
          <cell r="E177">
            <v>1</v>
          </cell>
          <cell r="F177">
            <v>1</v>
          </cell>
          <cell r="J177">
            <v>0.73</v>
          </cell>
          <cell r="K177">
            <v>4.43</v>
          </cell>
          <cell r="L177">
            <v>4.3010000000000002</v>
          </cell>
          <cell r="M177">
            <v>0.65780000000000005</v>
          </cell>
          <cell r="N177">
            <v>4.9588000000000001</v>
          </cell>
          <cell r="O177">
            <v>0.52880000000000038</v>
          </cell>
          <cell r="P177">
            <v>0.11936794582392786</v>
          </cell>
          <cell r="Q177">
            <v>4.5629</v>
          </cell>
          <cell r="R177">
            <v>4.9588000000000001</v>
          </cell>
          <cell r="S177">
            <v>4.8729999999999993</v>
          </cell>
          <cell r="T177">
            <v>4.8729999999999993</v>
          </cell>
          <cell r="U177">
            <v>4.4000000000000004</v>
          </cell>
          <cell r="V177">
            <v>0.66</v>
          </cell>
          <cell r="W177">
            <v>5.0600000000000005</v>
          </cell>
          <cell r="X177">
            <v>0.18700000000000117</v>
          </cell>
          <cell r="Y177">
            <v>4.4000000000000004</v>
          </cell>
          <cell r="Z177">
            <v>0</v>
          </cell>
          <cell r="AA177">
            <v>4.4000000000000004</v>
          </cell>
          <cell r="AB177">
            <v>4.37</v>
          </cell>
          <cell r="AC177">
            <v>0</v>
          </cell>
          <cell r="AD177">
            <v>4.37</v>
          </cell>
          <cell r="AE177">
            <v>4.5</v>
          </cell>
          <cell r="AF177">
            <v>0</v>
          </cell>
          <cell r="AG177">
            <v>4.5</v>
          </cell>
          <cell r="AH177">
            <v>0</v>
          </cell>
          <cell r="AI177">
            <v>0</v>
          </cell>
          <cell r="AJ177">
            <v>0</v>
          </cell>
          <cell r="AK177">
            <v>0</v>
          </cell>
          <cell r="AL177">
            <v>0</v>
          </cell>
          <cell r="AM177">
            <v>0</v>
          </cell>
          <cell r="AN177">
            <v>0</v>
          </cell>
          <cell r="AQ177">
            <v>0</v>
          </cell>
          <cell r="AR177">
            <v>0</v>
          </cell>
          <cell r="AS177">
            <v>0</v>
          </cell>
          <cell r="AT177">
            <v>0</v>
          </cell>
          <cell r="AU177">
            <v>0</v>
          </cell>
          <cell r="AW177">
            <v>0</v>
          </cell>
          <cell r="AX177">
            <v>0</v>
          </cell>
          <cell r="AY177">
            <v>0</v>
          </cell>
          <cell r="AZ177">
            <v>0</v>
          </cell>
          <cell r="BA177">
            <v>0</v>
          </cell>
          <cell r="BB177">
            <v>0</v>
          </cell>
          <cell r="BC177">
            <v>0</v>
          </cell>
          <cell r="BD177">
            <v>0</v>
          </cell>
          <cell r="BE177">
            <v>0</v>
          </cell>
          <cell r="BF177">
            <v>0</v>
          </cell>
          <cell r="BG177">
            <v>0</v>
          </cell>
          <cell r="BH177">
            <v>0</v>
          </cell>
          <cell r="BI177">
            <v>0</v>
          </cell>
          <cell r="BJ177">
            <v>0</v>
          </cell>
          <cell r="BK177">
            <v>0</v>
          </cell>
        </row>
        <row r="178">
          <cell r="A178">
            <v>595404</v>
          </cell>
          <cell r="C178" t="str">
            <v>St Johns Pre-School</v>
          </cell>
          <cell r="D178" t="str">
            <v>Pre School</v>
          </cell>
          <cell r="H178">
            <v>1</v>
          </cell>
          <cell r="J178">
            <v>0.38</v>
          </cell>
          <cell r="K178">
            <v>4.08</v>
          </cell>
          <cell r="L178">
            <v>4.3010000000000002</v>
          </cell>
          <cell r="M178">
            <v>0</v>
          </cell>
          <cell r="N178">
            <v>4.3010000000000002</v>
          </cell>
          <cell r="O178">
            <v>0.22100000000000009</v>
          </cell>
          <cell r="P178">
            <v>5.4166666666666689E-2</v>
          </cell>
          <cell r="Q178">
            <v>4.2023999999999999</v>
          </cell>
          <cell r="R178">
            <v>4.3010000000000002</v>
          </cell>
          <cell r="S178">
            <v>4.3010000000000002</v>
          </cell>
          <cell r="T178">
            <v>4.3010000000000002</v>
          </cell>
          <cell r="U178">
            <v>4.4000000000000004</v>
          </cell>
          <cell r="V178">
            <v>0</v>
          </cell>
          <cell r="W178">
            <v>4.4000000000000004</v>
          </cell>
          <cell r="X178">
            <v>9.9000000000000199E-2</v>
          </cell>
          <cell r="Y178">
            <v>4.4000000000000004</v>
          </cell>
          <cell r="Z178">
            <v>0</v>
          </cell>
          <cell r="AA178">
            <v>4.4000000000000004</v>
          </cell>
          <cell r="AB178">
            <v>4.37</v>
          </cell>
          <cell r="AC178">
            <v>0.63</v>
          </cell>
          <cell r="AD178">
            <v>5</v>
          </cell>
          <cell r="AE178">
            <v>4.5</v>
          </cell>
          <cell r="AF178">
            <v>0</v>
          </cell>
          <cell r="AG178">
            <v>4.5</v>
          </cell>
          <cell r="AH178">
            <v>14707.2</v>
          </cell>
          <cell r="AI178">
            <v>12651.599999999999</v>
          </cell>
          <cell r="AJ178">
            <v>3144</v>
          </cell>
          <cell r="AK178">
            <v>11874</v>
          </cell>
          <cell r="AL178">
            <v>3109.8</v>
          </cell>
          <cell r="AM178">
            <v>14983.8</v>
          </cell>
          <cell r="AN178">
            <v>1088.3999999999978</v>
          </cell>
          <cell r="AQ178">
            <v>73536</v>
          </cell>
          <cell r="AR178">
            <v>78978</v>
          </cell>
          <cell r="AS178">
            <v>9439.7939999999999</v>
          </cell>
          <cell r="AT178">
            <v>67427.099999999991</v>
          </cell>
          <cell r="AU178">
            <v>67427.099999999991</v>
          </cell>
          <cell r="AW178">
            <v>1909.2000000000003</v>
          </cell>
          <cell r="AX178">
            <v>2268</v>
          </cell>
          <cell r="AY178">
            <v>2268</v>
          </cell>
          <cell r="AZ178">
            <v>10596.060000000001</v>
          </cell>
          <cell r="BA178">
            <v>12587.4</v>
          </cell>
          <cell r="BB178">
            <v>12950.28</v>
          </cell>
          <cell r="BC178">
            <v>12496.680000000002</v>
          </cell>
          <cell r="BD178">
            <v>570</v>
          </cell>
          <cell r="BE178">
            <v>3237</v>
          </cell>
          <cell r="BF178">
            <v>3237</v>
          </cell>
          <cell r="BG178">
            <v>997.5</v>
          </cell>
          <cell r="BH178">
            <v>5664.75</v>
          </cell>
          <cell r="BI178">
            <v>5567.64</v>
          </cell>
          <cell r="BJ178">
            <v>5017.3500000000004</v>
          </cell>
          <cell r="BK178">
            <v>85129.56</v>
          </cell>
        </row>
        <row r="179">
          <cell r="A179">
            <v>540539</v>
          </cell>
          <cell r="C179" t="str">
            <v>St Peter's Pre-School</v>
          </cell>
          <cell r="D179" t="str">
            <v>Pre School</v>
          </cell>
          <cell r="J179">
            <v>0.38</v>
          </cell>
          <cell r="K179">
            <v>4.08</v>
          </cell>
          <cell r="L179">
            <v>4.3010000000000002</v>
          </cell>
          <cell r="M179">
            <v>0</v>
          </cell>
          <cell r="N179">
            <v>4.3010000000000002</v>
          </cell>
          <cell r="O179">
            <v>0.22100000000000009</v>
          </cell>
          <cell r="P179">
            <v>5.4166666666666689E-2</v>
          </cell>
          <cell r="Q179">
            <v>4.2023999999999999</v>
          </cell>
          <cell r="R179">
            <v>4.3010000000000002</v>
          </cell>
          <cell r="S179">
            <v>4.3010000000000002</v>
          </cell>
          <cell r="T179">
            <v>4.3010000000000002</v>
          </cell>
          <cell r="U179">
            <v>4.4000000000000004</v>
          </cell>
          <cell r="V179">
            <v>0</v>
          </cell>
          <cell r="W179">
            <v>4.4000000000000004</v>
          </cell>
          <cell r="X179">
            <v>9.9000000000000199E-2</v>
          </cell>
          <cell r="Y179">
            <v>4.4000000000000004</v>
          </cell>
          <cell r="Z179">
            <v>0</v>
          </cell>
          <cell r="AA179">
            <v>4.4000000000000004</v>
          </cell>
          <cell r="AB179">
            <v>4.37</v>
          </cell>
          <cell r="AC179">
            <v>0</v>
          </cell>
          <cell r="AD179">
            <v>4.37</v>
          </cell>
          <cell r="AE179">
            <v>4.5</v>
          </cell>
          <cell r="AF179">
            <v>0</v>
          </cell>
          <cell r="AG179">
            <v>4.5</v>
          </cell>
          <cell r="AH179">
            <v>7347.4499999999989</v>
          </cell>
          <cell r="AI179">
            <v>8255.6500000000015</v>
          </cell>
          <cell r="AJ179">
            <v>1167.8999999999999</v>
          </cell>
          <cell r="AK179">
            <v>8129.6500000000005</v>
          </cell>
          <cell r="AL179">
            <v>1167.8999999999999</v>
          </cell>
          <cell r="AM179">
            <v>9297.5500000000011</v>
          </cell>
          <cell r="AN179">
            <v>2076.1000000000022</v>
          </cell>
          <cell r="AQ179">
            <v>32108.356499999994</v>
          </cell>
          <cell r="AR179">
            <v>41180.913500000002</v>
          </cell>
          <cell r="AS179">
            <v>0</v>
          </cell>
          <cell r="AT179">
            <v>41838.975000000006</v>
          </cell>
          <cell r="AU179">
            <v>41838.975000000006</v>
          </cell>
          <cell r="AW179">
            <v>133.40000000000003</v>
          </cell>
          <cell r="AX179">
            <v>254.3</v>
          </cell>
          <cell r="AY179">
            <v>254.3</v>
          </cell>
          <cell r="AZ179">
            <v>740.37000000000012</v>
          </cell>
          <cell r="BA179">
            <v>1411.365</v>
          </cell>
          <cell r="BB179">
            <v>1452.0530000000001</v>
          </cell>
          <cell r="BC179">
            <v>1401.1930000000002</v>
          </cell>
          <cell r="BD179">
            <v>1139.6500000000001</v>
          </cell>
          <cell r="BE179">
            <v>929.65</v>
          </cell>
          <cell r="BF179">
            <v>929.65</v>
          </cell>
          <cell r="BG179">
            <v>1994.3875000000003</v>
          </cell>
          <cell r="BH179">
            <v>1626.8875</v>
          </cell>
          <cell r="BI179">
            <v>1598.998</v>
          </cell>
          <cell r="BJ179">
            <v>1440.9575</v>
          </cell>
          <cell r="BK179">
            <v>34843.113999999994</v>
          </cell>
        </row>
        <row r="180">
          <cell r="A180">
            <v>540570</v>
          </cell>
          <cell r="C180" t="str">
            <v>Stacey Day</v>
          </cell>
          <cell r="D180" t="str">
            <v>Childminder</v>
          </cell>
          <cell r="J180">
            <v>0</v>
          </cell>
          <cell r="K180">
            <v>3.7</v>
          </cell>
          <cell r="L180">
            <v>4.3010000000000002</v>
          </cell>
          <cell r="M180">
            <v>0</v>
          </cell>
          <cell r="N180">
            <v>4.3010000000000002</v>
          </cell>
          <cell r="O180">
            <v>0.60099999999999998</v>
          </cell>
          <cell r="P180">
            <v>0.16243243243243241</v>
          </cell>
          <cell r="Q180">
            <v>3.8110000000000004</v>
          </cell>
          <cell r="R180">
            <v>4.3010000000000002</v>
          </cell>
          <cell r="S180">
            <v>4.07</v>
          </cell>
          <cell r="T180">
            <v>4.07</v>
          </cell>
          <cell r="U180">
            <v>4.4000000000000004</v>
          </cell>
          <cell r="V180">
            <v>0</v>
          </cell>
          <cell r="W180">
            <v>4.4000000000000004</v>
          </cell>
          <cell r="X180">
            <v>0.33000000000000007</v>
          </cell>
          <cell r="Y180">
            <v>4.4000000000000004</v>
          </cell>
          <cell r="Z180">
            <v>0</v>
          </cell>
          <cell r="AA180">
            <v>4.4000000000000004</v>
          </cell>
          <cell r="AB180">
            <v>4.37</v>
          </cell>
          <cell r="AC180">
            <v>0</v>
          </cell>
          <cell r="AD180">
            <v>4.37</v>
          </cell>
          <cell r="AE180">
            <v>4.5</v>
          </cell>
          <cell r="AF180">
            <v>0</v>
          </cell>
          <cell r="AG180">
            <v>4.5</v>
          </cell>
          <cell r="AH180">
            <v>0</v>
          </cell>
          <cell r="AI180">
            <v>0</v>
          </cell>
          <cell r="AJ180">
            <v>0</v>
          </cell>
          <cell r="AK180">
            <v>0</v>
          </cell>
          <cell r="AL180">
            <v>0</v>
          </cell>
          <cell r="AM180">
            <v>0</v>
          </cell>
          <cell r="AN180">
            <v>0</v>
          </cell>
          <cell r="AQ180">
            <v>0</v>
          </cell>
          <cell r="AR180">
            <v>0</v>
          </cell>
          <cell r="AS180">
            <v>0</v>
          </cell>
          <cell r="AT180">
            <v>0</v>
          </cell>
          <cell r="AU180">
            <v>0</v>
          </cell>
          <cell r="AW180">
            <v>0</v>
          </cell>
          <cell r="AX180">
            <v>0</v>
          </cell>
          <cell r="AY180">
            <v>0</v>
          </cell>
          <cell r="AZ180">
            <v>0</v>
          </cell>
          <cell r="BA180">
            <v>0</v>
          </cell>
          <cell r="BB180">
            <v>0</v>
          </cell>
          <cell r="BC180">
            <v>0</v>
          </cell>
          <cell r="BD180">
            <v>0</v>
          </cell>
          <cell r="BE180">
            <v>0</v>
          </cell>
          <cell r="BF180">
            <v>0</v>
          </cell>
          <cell r="BG180">
            <v>0</v>
          </cell>
          <cell r="BH180">
            <v>0</v>
          </cell>
          <cell r="BI180">
            <v>0</v>
          </cell>
          <cell r="BJ180">
            <v>0</v>
          </cell>
          <cell r="BK180">
            <v>0</v>
          </cell>
        </row>
        <row r="181">
          <cell r="A181">
            <v>540619</v>
          </cell>
          <cell r="C181" t="str">
            <v>Stephanie Morgan</v>
          </cell>
          <cell r="D181" t="str">
            <v>Childminder</v>
          </cell>
          <cell r="J181">
            <v>0</v>
          </cell>
          <cell r="K181">
            <v>3.7</v>
          </cell>
          <cell r="L181">
            <v>4.3010000000000002</v>
          </cell>
          <cell r="M181">
            <v>0</v>
          </cell>
          <cell r="N181">
            <v>4.3010000000000002</v>
          </cell>
          <cell r="O181">
            <v>0.60099999999999998</v>
          </cell>
          <cell r="P181">
            <v>0.16243243243243241</v>
          </cell>
          <cell r="Q181">
            <v>3.8110000000000004</v>
          </cell>
          <cell r="R181">
            <v>4.3010000000000002</v>
          </cell>
          <cell r="S181">
            <v>4.07</v>
          </cell>
          <cell r="T181">
            <v>4.07</v>
          </cell>
          <cell r="U181">
            <v>4.4000000000000004</v>
          </cell>
          <cell r="V181">
            <v>0</v>
          </cell>
          <cell r="W181">
            <v>4.4000000000000004</v>
          </cell>
          <cell r="X181">
            <v>0.33000000000000007</v>
          </cell>
          <cell r="Y181">
            <v>4.4000000000000004</v>
          </cell>
          <cell r="Z181">
            <v>0</v>
          </cell>
          <cell r="AA181">
            <v>4.4000000000000004</v>
          </cell>
          <cell r="AB181">
            <v>4.37</v>
          </cell>
          <cell r="AC181">
            <v>0</v>
          </cell>
          <cell r="AD181">
            <v>4.37</v>
          </cell>
          <cell r="AE181">
            <v>4.5</v>
          </cell>
          <cell r="AF181">
            <v>0</v>
          </cell>
          <cell r="AG181">
            <v>4.5</v>
          </cell>
          <cell r="AH181">
            <v>0</v>
          </cell>
          <cell r="AI181">
            <v>0</v>
          </cell>
          <cell r="AJ181">
            <v>0</v>
          </cell>
          <cell r="AK181">
            <v>0</v>
          </cell>
          <cell r="AL181">
            <v>0</v>
          </cell>
          <cell r="AM181">
            <v>0</v>
          </cell>
          <cell r="AN181">
            <v>0</v>
          </cell>
          <cell r="AQ181">
            <v>0</v>
          </cell>
          <cell r="AR181">
            <v>0</v>
          </cell>
          <cell r="AS181">
            <v>0</v>
          </cell>
          <cell r="AT181">
            <v>0</v>
          </cell>
          <cell r="AU181">
            <v>0</v>
          </cell>
          <cell r="AW181">
            <v>0</v>
          </cell>
          <cell r="AX181">
            <v>0</v>
          </cell>
          <cell r="AY181">
            <v>0</v>
          </cell>
          <cell r="AZ181">
            <v>0</v>
          </cell>
          <cell r="BA181">
            <v>0</v>
          </cell>
          <cell r="BB181">
            <v>0</v>
          </cell>
          <cell r="BC181">
            <v>0</v>
          </cell>
          <cell r="BD181">
            <v>0</v>
          </cell>
          <cell r="BE181">
            <v>0</v>
          </cell>
          <cell r="BF181">
            <v>0</v>
          </cell>
          <cell r="BG181">
            <v>0</v>
          </cell>
          <cell r="BH181">
            <v>0</v>
          </cell>
          <cell r="BI181">
            <v>0</v>
          </cell>
          <cell r="BJ181">
            <v>0</v>
          </cell>
          <cell r="BK181">
            <v>0</v>
          </cell>
        </row>
        <row r="182">
          <cell r="A182">
            <v>654481</v>
          </cell>
          <cell r="C182" t="str">
            <v>Stephanie  Speake</v>
          </cell>
          <cell r="D182" t="str">
            <v>Childminder</v>
          </cell>
          <cell r="U182">
            <v>4.4000000000000004</v>
          </cell>
          <cell r="V182">
            <v>0</v>
          </cell>
          <cell r="W182">
            <v>4.4000000000000004</v>
          </cell>
          <cell r="Y182">
            <v>4.4000000000000004</v>
          </cell>
          <cell r="Z182">
            <v>0</v>
          </cell>
          <cell r="AA182">
            <v>4.4000000000000004</v>
          </cell>
          <cell r="AB182">
            <v>4.37</v>
          </cell>
          <cell r="AC182">
            <v>0</v>
          </cell>
          <cell r="AD182">
            <v>4.37</v>
          </cell>
          <cell r="AE182">
            <v>4.5</v>
          </cell>
          <cell r="AF182">
            <v>0</v>
          </cell>
          <cell r="AG182">
            <v>4.5</v>
          </cell>
          <cell r="AH182">
            <v>3424.5</v>
          </cell>
          <cell r="AI182">
            <v>549</v>
          </cell>
          <cell r="AJ182">
            <v>549</v>
          </cell>
          <cell r="AK182">
            <v>549</v>
          </cell>
          <cell r="AL182">
            <v>549</v>
          </cell>
          <cell r="AM182">
            <v>1098</v>
          </cell>
          <cell r="AN182">
            <v>-2326.5</v>
          </cell>
          <cell r="AQ182">
            <v>14965.065000000001</v>
          </cell>
          <cell r="AR182">
            <v>4798.26</v>
          </cell>
          <cell r="AS182">
            <v>0</v>
          </cell>
          <cell r="AT182">
            <v>4941</v>
          </cell>
          <cell r="AU182">
            <v>4941</v>
          </cell>
          <cell r="AW182">
            <v>0</v>
          </cell>
          <cell r="AX182">
            <v>0</v>
          </cell>
          <cell r="AY182">
            <v>0</v>
          </cell>
          <cell r="AZ182">
            <v>0</v>
          </cell>
          <cell r="BA182">
            <v>0</v>
          </cell>
          <cell r="BB182">
            <v>0</v>
          </cell>
          <cell r="BC182">
            <v>0</v>
          </cell>
          <cell r="BD182">
            <v>0</v>
          </cell>
          <cell r="BE182">
            <v>0</v>
          </cell>
          <cell r="BG182">
            <v>0</v>
          </cell>
          <cell r="BH182">
            <v>0</v>
          </cell>
          <cell r="BI182">
            <v>0</v>
          </cell>
          <cell r="BJ182">
            <v>0</v>
          </cell>
          <cell r="BK182">
            <v>14965.065000000001</v>
          </cell>
        </row>
        <row r="183">
          <cell r="A183">
            <v>518688</v>
          </cell>
          <cell r="C183" t="str">
            <v>Streatley Hill Pre-School</v>
          </cell>
          <cell r="D183" t="str">
            <v>Pre School</v>
          </cell>
          <cell r="E183">
            <v>1</v>
          </cell>
          <cell r="F183">
            <v>1</v>
          </cell>
          <cell r="G183">
            <v>1</v>
          </cell>
          <cell r="H183">
            <v>1</v>
          </cell>
          <cell r="I183">
            <v>1</v>
          </cell>
          <cell r="J183">
            <v>0.73</v>
          </cell>
          <cell r="K183">
            <v>4.59</v>
          </cell>
          <cell r="L183">
            <v>4.3010000000000002</v>
          </cell>
          <cell r="M183">
            <v>0.65780000000000005</v>
          </cell>
          <cell r="N183">
            <v>4.9588000000000001</v>
          </cell>
          <cell r="O183">
            <v>0.36880000000000024</v>
          </cell>
          <cell r="P183">
            <v>8.0348583877995691E-2</v>
          </cell>
          <cell r="Q183">
            <v>4.4523000000000001</v>
          </cell>
          <cell r="R183">
            <v>4.9588000000000001</v>
          </cell>
          <cell r="S183">
            <v>4.9588000000000001</v>
          </cell>
          <cell r="T183">
            <v>4.9588000000000001</v>
          </cell>
          <cell r="U183">
            <v>4.4000000000000004</v>
          </cell>
          <cell r="V183">
            <v>0.66</v>
          </cell>
          <cell r="W183">
            <v>5.0600000000000005</v>
          </cell>
          <cell r="X183">
            <v>0.1012000000000004</v>
          </cell>
          <cell r="Y183">
            <v>4.4000000000000004</v>
          </cell>
          <cell r="Z183">
            <v>0.66</v>
          </cell>
          <cell r="AA183">
            <v>5.0600000000000005</v>
          </cell>
          <cell r="AB183">
            <v>4.37</v>
          </cell>
          <cell r="AC183">
            <v>0.63</v>
          </cell>
          <cell r="AD183">
            <v>5</v>
          </cell>
          <cell r="AE183">
            <v>4.5</v>
          </cell>
          <cell r="AF183">
            <v>0.63</v>
          </cell>
          <cell r="AG183">
            <v>5.13</v>
          </cell>
          <cell r="AH183">
            <v>8937.75</v>
          </cell>
          <cell r="AI183">
            <v>10024.4</v>
          </cell>
          <cell r="AJ183">
            <v>45.6</v>
          </cell>
          <cell r="AK183">
            <v>10024.4</v>
          </cell>
          <cell r="AL183">
            <v>45.6</v>
          </cell>
          <cell r="AM183">
            <v>10070</v>
          </cell>
          <cell r="AN183">
            <v>1132.25</v>
          </cell>
          <cell r="AQ183">
            <v>44688.75</v>
          </cell>
          <cell r="AR183">
            <v>50350</v>
          </cell>
          <cell r="AS183">
            <v>6344.1</v>
          </cell>
          <cell r="AT183">
            <v>51659.1</v>
          </cell>
          <cell r="AU183">
            <v>51659.1</v>
          </cell>
          <cell r="AW183">
            <v>529.80000000000007</v>
          </cell>
          <cell r="AX183">
            <v>418.2</v>
          </cell>
          <cell r="AY183">
            <v>418.2</v>
          </cell>
          <cell r="AZ183">
            <v>2940.3900000000003</v>
          </cell>
          <cell r="BA183">
            <v>2321.0099999999998</v>
          </cell>
          <cell r="BB183">
            <v>2387.922</v>
          </cell>
          <cell r="BC183">
            <v>2304.2820000000002</v>
          </cell>
          <cell r="BD183">
            <v>1011</v>
          </cell>
          <cell r="BE183">
            <v>1355.4</v>
          </cell>
          <cell r="BF183">
            <v>1355.4</v>
          </cell>
          <cell r="BG183">
            <v>1769.25</v>
          </cell>
          <cell r="BH183">
            <v>2371.9500000000003</v>
          </cell>
          <cell r="BI183">
            <v>2331.288</v>
          </cell>
          <cell r="BJ183">
            <v>2100.8700000000003</v>
          </cell>
          <cell r="BK183">
            <v>49398.39</v>
          </cell>
        </row>
        <row r="184">
          <cell r="A184">
            <v>654401</v>
          </cell>
          <cell r="C184" t="str">
            <v>Susan Ann Wood</v>
          </cell>
          <cell r="D184" t="str">
            <v>Childminder</v>
          </cell>
          <cell r="J184">
            <v>0</v>
          </cell>
          <cell r="K184">
            <v>3.7</v>
          </cell>
          <cell r="L184">
            <v>4.3010000000000002</v>
          </cell>
          <cell r="M184">
            <v>0</v>
          </cell>
          <cell r="N184">
            <v>4.3010000000000002</v>
          </cell>
          <cell r="O184">
            <v>0.60099999999999998</v>
          </cell>
          <cell r="P184">
            <v>0.16243243243243241</v>
          </cell>
          <cell r="Q184">
            <v>3.8110000000000004</v>
          </cell>
          <cell r="R184">
            <v>4.3010000000000002</v>
          </cell>
          <cell r="S184">
            <v>4.07</v>
          </cell>
          <cell r="T184">
            <v>4.07</v>
          </cell>
          <cell r="U184">
            <v>4.4000000000000004</v>
          </cell>
          <cell r="V184">
            <v>0</v>
          </cell>
          <cell r="W184">
            <v>4.4000000000000004</v>
          </cell>
          <cell r="X184">
            <v>0.33000000000000007</v>
          </cell>
          <cell r="Y184">
            <v>4.4000000000000004</v>
          </cell>
          <cell r="Z184">
            <v>0</v>
          </cell>
          <cell r="AA184">
            <v>4.4000000000000004</v>
          </cell>
          <cell r="AB184">
            <v>4.37</v>
          </cell>
          <cell r="AC184">
            <v>0</v>
          </cell>
          <cell r="AD184">
            <v>4.37</v>
          </cell>
          <cell r="AE184">
            <v>4.5</v>
          </cell>
          <cell r="AF184">
            <v>0</v>
          </cell>
          <cell r="AG184">
            <v>4.5</v>
          </cell>
          <cell r="AH184">
            <v>924</v>
          </cell>
          <cell r="AI184">
            <v>0</v>
          </cell>
          <cell r="AJ184">
            <v>366</v>
          </cell>
          <cell r="AK184">
            <v>0</v>
          </cell>
          <cell r="AL184">
            <v>366</v>
          </cell>
          <cell r="AM184">
            <v>366</v>
          </cell>
          <cell r="AN184">
            <v>-558</v>
          </cell>
          <cell r="AQ184">
            <v>4037.88</v>
          </cell>
          <cell r="AR184">
            <v>1599.42</v>
          </cell>
          <cell r="AS184">
            <v>0</v>
          </cell>
          <cell r="AT184">
            <v>1647</v>
          </cell>
          <cell r="AU184">
            <v>1647</v>
          </cell>
          <cell r="AW184">
            <v>0</v>
          </cell>
          <cell r="AX184">
            <v>0</v>
          </cell>
          <cell r="AY184">
            <v>0</v>
          </cell>
          <cell r="AZ184">
            <v>0</v>
          </cell>
          <cell r="BA184">
            <v>0</v>
          </cell>
          <cell r="BB184">
            <v>0</v>
          </cell>
          <cell r="BC184">
            <v>0</v>
          </cell>
          <cell r="BD184">
            <v>0</v>
          </cell>
          <cell r="BE184">
            <v>0</v>
          </cell>
          <cell r="BF184">
            <v>0</v>
          </cell>
          <cell r="BG184">
            <v>0</v>
          </cell>
          <cell r="BH184">
            <v>0</v>
          </cell>
          <cell r="BI184">
            <v>0</v>
          </cell>
          <cell r="BJ184">
            <v>0</v>
          </cell>
          <cell r="BK184">
            <v>4037.88</v>
          </cell>
        </row>
        <row r="185">
          <cell r="A185">
            <v>654502</v>
          </cell>
          <cell r="C185" t="str">
            <v>Suzanna Maria Collett</v>
          </cell>
          <cell r="AB185">
            <v>4.37</v>
          </cell>
          <cell r="AC185">
            <v>0</v>
          </cell>
          <cell r="AD185">
            <v>4.37</v>
          </cell>
          <cell r="AE185">
            <v>4.5</v>
          </cell>
          <cell r="AF185">
            <v>0</v>
          </cell>
          <cell r="AG185">
            <v>4.5</v>
          </cell>
          <cell r="AI185">
            <v>387</v>
          </cell>
          <cell r="AJ185">
            <v>387</v>
          </cell>
          <cell r="AK185">
            <v>387</v>
          </cell>
          <cell r="AL185">
            <v>387</v>
          </cell>
          <cell r="AM185">
            <v>774</v>
          </cell>
          <cell r="AN185">
            <v>774</v>
          </cell>
          <cell r="AR185">
            <v>3382.38</v>
          </cell>
          <cell r="AS185">
            <v>0</v>
          </cell>
          <cell r="AT185">
            <v>3483</v>
          </cell>
          <cell r="AU185">
            <v>3483</v>
          </cell>
          <cell r="AW185">
            <v>0</v>
          </cell>
          <cell r="AX185">
            <v>0</v>
          </cell>
          <cell r="AY185">
            <v>0</v>
          </cell>
          <cell r="AZ185">
            <v>0</v>
          </cell>
          <cell r="BA185">
            <v>0</v>
          </cell>
          <cell r="BB185">
            <v>0</v>
          </cell>
          <cell r="BC185">
            <v>0</v>
          </cell>
          <cell r="BD185">
            <v>0</v>
          </cell>
          <cell r="BE185">
            <v>0</v>
          </cell>
          <cell r="BF185">
            <v>0</v>
          </cell>
          <cell r="BG185">
            <v>0</v>
          </cell>
          <cell r="BH185">
            <v>0</v>
          </cell>
          <cell r="BI185">
            <v>0</v>
          </cell>
          <cell r="BJ185">
            <v>0</v>
          </cell>
          <cell r="BK185">
            <v>0</v>
          </cell>
        </row>
        <row r="186">
          <cell r="A186">
            <v>479840</v>
          </cell>
          <cell r="C186" t="str">
            <v>Suzanne Page Smith</v>
          </cell>
          <cell r="D186" t="str">
            <v>Childminder</v>
          </cell>
          <cell r="J186">
            <v>0</v>
          </cell>
          <cell r="K186">
            <v>3.7</v>
          </cell>
          <cell r="L186">
            <v>4.3010000000000002</v>
          </cell>
          <cell r="M186">
            <v>0</v>
          </cell>
          <cell r="N186">
            <v>4.3010000000000002</v>
          </cell>
          <cell r="O186">
            <v>0.60099999999999998</v>
          </cell>
          <cell r="P186">
            <v>0.16243243243243241</v>
          </cell>
          <cell r="Q186">
            <v>3.8110000000000004</v>
          </cell>
          <cell r="R186">
            <v>4.3010000000000002</v>
          </cell>
          <cell r="S186">
            <v>4.07</v>
          </cell>
          <cell r="T186">
            <v>4.07</v>
          </cell>
          <cell r="U186">
            <v>4.4000000000000004</v>
          </cell>
          <cell r="V186">
            <v>0</v>
          </cell>
          <cell r="W186">
            <v>4.4000000000000004</v>
          </cell>
          <cell r="X186">
            <v>0.33000000000000007</v>
          </cell>
          <cell r="Y186">
            <v>4.4000000000000004</v>
          </cell>
          <cell r="Z186">
            <v>0</v>
          </cell>
          <cell r="AA186">
            <v>4.4000000000000004</v>
          </cell>
          <cell r="AB186">
            <v>4.37</v>
          </cell>
          <cell r="AC186">
            <v>0</v>
          </cell>
          <cell r="AD186">
            <v>4.37</v>
          </cell>
          <cell r="AE186">
            <v>4.5</v>
          </cell>
          <cell r="AF186">
            <v>0</v>
          </cell>
          <cell r="AG186">
            <v>4.5</v>
          </cell>
          <cell r="AH186">
            <v>0</v>
          </cell>
          <cell r="AI186">
            <v>0</v>
          </cell>
          <cell r="AJ186">
            <v>0</v>
          </cell>
          <cell r="AK186">
            <v>0</v>
          </cell>
          <cell r="AL186">
            <v>0</v>
          </cell>
          <cell r="AM186">
            <v>0</v>
          </cell>
          <cell r="AN186">
            <v>0</v>
          </cell>
          <cell r="AQ186">
            <v>0</v>
          </cell>
          <cell r="AR186">
            <v>0</v>
          </cell>
          <cell r="AS186">
            <v>0</v>
          </cell>
          <cell r="AT186">
            <v>0</v>
          </cell>
          <cell r="AU186">
            <v>0</v>
          </cell>
          <cell r="AW186">
            <v>0</v>
          </cell>
          <cell r="AX186">
            <v>0</v>
          </cell>
          <cell r="AY186">
            <v>0</v>
          </cell>
          <cell r="AZ186">
            <v>0</v>
          </cell>
          <cell r="BA186">
            <v>0</v>
          </cell>
          <cell r="BB186">
            <v>0</v>
          </cell>
          <cell r="BC186">
            <v>0</v>
          </cell>
          <cell r="BD186">
            <v>0</v>
          </cell>
          <cell r="BE186">
            <v>0</v>
          </cell>
          <cell r="BF186">
            <v>0</v>
          </cell>
          <cell r="BG186">
            <v>0</v>
          </cell>
          <cell r="BH186">
            <v>0</v>
          </cell>
          <cell r="BI186">
            <v>0</v>
          </cell>
          <cell r="BJ186">
            <v>0</v>
          </cell>
          <cell r="BK186">
            <v>0</v>
          </cell>
        </row>
        <row r="187">
          <cell r="A187">
            <v>664456</v>
          </cell>
          <cell r="C187" t="str">
            <v>Tami Hayes</v>
          </cell>
          <cell r="D187" t="str">
            <v>Childminder</v>
          </cell>
          <cell r="K187">
            <v>3.7</v>
          </cell>
          <cell r="L187">
            <v>4.3010000000000002</v>
          </cell>
          <cell r="M187">
            <v>0</v>
          </cell>
          <cell r="N187">
            <v>4.3010000000000002</v>
          </cell>
          <cell r="O187">
            <v>0.60099999999999998</v>
          </cell>
          <cell r="P187">
            <v>0.16243243243243241</v>
          </cell>
          <cell r="R187">
            <v>4.3010000000000002</v>
          </cell>
          <cell r="S187">
            <v>4.07</v>
          </cell>
          <cell r="T187">
            <v>4.07</v>
          </cell>
          <cell r="U187">
            <v>4.4000000000000004</v>
          </cell>
          <cell r="V187">
            <v>0</v>
          </cell>
          <cell r="W187">
            <v>4.4000000000000004</v>
          </cell>
          <cell r="X187">
            <v>0.33000000000000007</v>
          </cell>
          <cell r="Y187">
            <v>4.4000000000000004</v>
          </cell>
          <cell r="Z187">
            <v>0</v>
          </cell>
          <cell r="AA187">
            <v>4.4000000000000004</v>
          </cell>
          <cell r="AB187">
            <v>4.37</v>
          </cell>
          <cell r="AC187">
            <v>0</v>
          </cell>
          <cell r="AD187">
            <v>4.37</v>
          </cell>
          <cell r="AE187">
            <v>4.5</v>
          </cell>
          <cell r="AF187">
            <v>0</v>
          </cell>
          <cell r="AG187">
            <v>4.5</v>
          </cell>
          <cell r="AH187">
            <v>0</v>
          </cell>
          <cell r="AI187">
            <v>0</v>
          </cell>
          <cell r="AJ187">
            <v>0</v>
          </cell>
          <cell r="AK187">
            <v>0</v>
          </cell>
          <cell r="AL187">
            <v>0</v>
          </cell>
          <cell r="AM187">
            <v>0</v>
          </cell>
          <cell r="AN187">
            <v>0</v>
          </cell>
          <cell r="AQ187">
            <v>0</v>
          </cell>
          <cell r="AR187">
            <v>0</v>
          </cell>
          <cell r="AS187">
            <v>0</v>
          </cell>
          <cell r="AT187">
            <v>0</v>
          </cell>
          <cell r="AU187">
            <v>0</v>
          </cell>
          <cell r="AW187">
            <v>0</v>
          </cell>
          <cell r="AX187">
            <v>0</v>
          </cell>
          <cell r="AY187">
            <v>0</v>
          </cell>
          <cell r="AZ187">
            <v>0</v>
          </cell>
          <cell r="BA187">
            <v>0</v>
          </cell>
          <cell r="BB187">
            <v>0</v>
          </cell>
          <cell r="BC187">
            <v>0</v>
          </cell>
          <cell r="BD187">
            <v>0</v>
          </cell>
          <cell r="BE187">
            <v>0</v>
          </cell>
          <cell r="BF187">
            <v>0</v>
          </cell>
          <cell r="BG187">
            <v>0</v>
          </cell>
          <cell r="BH187">
            <v>0</v>
          </cell>
          <cell r="BI187">
            <v>0</v>
          </cell>
          <cell r="BJ187">
            <v>0</v>
          </cell>
          <cell r="BK187">
            <v>0</v>
          </cell>
        </row>
        <row r="188">
          <cell r="A188">
            <v>581144</v>
          </cell>
          <cell r="C188" t="str">
            <v>Teddy Bears Pre-School</v>
          </cell>
          <cell r="D188" t="str">
            <v>Pre School</v>
          </cell>
          <cell r="J188">
            <v>0.38</v>
          </cell>
          <cell r="K188">
            <v>4.08</v>
          </cell>
          <cell r="L188">
            <v>4.3010000000000002</v>
          </cell>
          <cell r="M188">
            <v>0</v>
          </cell>
          <cell r="N188">
            <v>4.3010000000000002</v>
          </cell>
          <cell r="O188">
            <v>0.22100000000000009</v>
          </cell>
          <cell r="P188">
            <v>5.4166666666666689E-2</v>
          </cell>
          <cell r="Q188">
            <v>4.2023999999999999</v>
          </cell>
          <cell r="R188">
            <v>4.3010000000000002</v>
          </cell>
          <cell r="S188">
            <v>4.3010000000000002</v>
          </cell>
          <cell r="T188">
            <v>4.3010000000000002</v>
          </cell>
          <cell r="U188">
            <v>4.4000000000000004</v>
          </cell>
          <cell r="V188">
            <v>0</v>
          </cell>
          <cell r="W188">
            <v>4.4000000000000004</v>
          </cell>
          <cell r="X188">
            <v>9.9000000000000199E-2</v>
          </cell>
          <cell r="Y188">
            <v>4.4000000000000004</v>
          </cell>
          <cell r="Z188">
            <v>0</v>
          </cell>
          <cell r="AA188">
            <v>4.4000000000000004</v>
          </cell>
          <cell r="AB188">
            <v>4.37</v>
          </cell>
          <cell r="AC188">
            <v>0</v>
          </cell>
          <cell r="AD188">
            <v>4.37</v>
          </cell>
          <cell r="AE188">
            <v>4.5</v>
          </cell>
          <cell r="AF188">
            <v>0</v>
          </cell>
          <cell r="AG188">
            <v>4.5</v>
          </cell>
          <cell r="AH188">
            <v>6652.4000000000005</v>
          </cell>
          <cell r="AI188">
            <v>2196</v>
          </cell>
          <cell r="AJ188">
            <v>183</v>
          </cell>
          <cell r="AK188">
            <v>2196</v>
          </cell>
          <cell r="AL188">
            <v>183</v>
          </cell>
          <cell r="AM188">
            <v>2379</v>
          </cell>
          <cell r="AN188">
            <v>-4273.4000000000005</v>
          </cell>
          <cell r="AQ188">
            <v>29070.988000000005</v>
          </cell>
          <cell r="AR188">
            <v>10396.23</v>
          </cell>
          <cell r="AS188">
            <v>0</v>
          </cell>
          <cell r="AT188">
            <v>10705.5</v>
          </cell>
          <cell r="AU188">
            <v>10705.5</v>
          </cell>
          <cell r="AW188">
            <v>897.80000000000007</v>
          </cell>
          <cell r="AX188">
            <v>366</v>
          </cell>
          <cell r="AY188">
            <v>366</v>
          </cell>
          <cell r="AZ188">
            <v>4982.79</v>
          </cell>
          <cell r="BA188">
            <v>2031.3</v>
          </cell>
          <cell r="BB188">
            <v>2089.86</v>
          </cell>
          <cell r="BC188">
            <v>2016.6600000000003</v>
          </cell>
          <cell r="BD188">
            <v>381.4</v>
          </cell>
          <cell r="BE188">
            <v>366</v>
          </cell>
          <cell r="BF188">
            <v>366</v>
          </cell>
          <cell r="BG188">
            <v>667.44999999999993</v>
          </cell>
          <cell r="BH188">
            <v>640.5</v>
          </cell>
          <cell r="BI188">
            <v>629.52</v>
          </cell>
          <cell r="BJ188">
            <v>567.30000000000007</v>
          </cell>
          <cell r="BK188">
            <v>34721.228000000003</v>
          </cell>
        </row>
        <row r="189">
          <cell r="A189">
            <v>110348</v>
          </cell>
          <cell r="C189" t="str">
            <v>Teresa McDougall</v>
          </cell>
          <cell r="D189" t="str">
            <v>Childminder</v>
          </cell>
          <cell r="J189">
            <v>0</v>
          </cell>
          <cell r="K189">
            <v>3.7</v>
          </cell>
          <cell r="L189">
            <v>4.3010000000000002</v>
          </cell>
          <cell r="M189">
            <v>0</v>
          </cell>
          <cell r="N189">
            <v>4.3010000000000002</v>
          </cell>
          <cell r="O189">
            <v>0.60099999999999998</v>
          </cell>
          <cell r="P189">
            <v>0.16243243243243241</v>
          </cell>
          <cell r="Q189">
            <v>3.8110000000000004</v>
          </cell>
          <cell r="R189">
            <v>4.3010000000000002</v>
          </cell>
          <cell r="S189">
            <v>4.07</v>
          </cell>
          <cell r="T189">
            <v>4.07</v>
          </cell>
          <cell r="U189">
            <v>4.4000000000000004</v>
          </cell>
          <cell r="V189">
            <v>0</v>
          </cell>
          <cell r="W189">
            <v>4.4000000000000004</v>
          </cell>
          <cell r="X189">
            <v>0.33000000000000007</v>
          </cell>
          <cell r="Y189">
            <v>4.4000000000000004</v>
          </cell>
          <cell r="Z189">
            <v>0</v>
          </cell>
          <cell r="AA189">
            <v>4.4000000000000004</v>
          </cell>
          <cell r="AB189">
            <v>4.37</v>
          </cell>
          <cell r="AC189">
            <v>0</v>
          </cell>
          <cell r="AD189">
            <v>4.37</v>
          </cell>
          <cell r="AE189">
            <v>4.5</v>
          </cell>
          <cell r="AF189">
            <v>0</v>
          </cell>
          <cell r="AG189">
            <v>4.5</v>
          </cell>
          <cell r="AH189">
            <v>177</v>
          </cell>
          <cell r="AI189">
            <v>0</v>
          </cell>
          <cell r="AJ189">
            <v>0</v>
          </cell>
          <cell r="AK189">
            <v>0</v>
          </cell>
          <cell r="AL189">
            <v>0</v>
          </cell>
          <cell r="AM189">
            <v>0</v>
          </cell>
          <cell r="AN189">
            <v>-177</v>
          </cell>
          <cell r="AQ189">
            <v>773.49</v>
          </cell>
          <cell r="AR189">
            <v>0</v>
          </cell>
          <cell r="AS189">
            <v>0</v>
          </cell>
          <cell r="AT189">
            <v>0</v>
          </cell>
          <cell r="AU189">
            <v>0</v>
          </cell>
          <cell r="AW189">
            <v>0</v>
          </cell>
          <cell r="AX189">
            <v>0</v>
          </cell>
          <cell r="AY189">
            <v>0</v>
          </cell>
          <cell r="AZ189">
            <v>0</v>
          </cell>
          <cell r="BA189">
            <v>0</v>
          </cell>
          <cell r="BB189">
            <v>0</v>
          </cell>
          <cell r="BC189">
            <v>0</v>
          </cell>
          <cell r="BD189">
            <v>0</v>
          </cell>
          <cell r="BE189">
            <v>0</v>
          </cell>
          <cell r="BF189">
            <v>0</v>
          </cell>
          <cell r="BG189">
            <v>0</v>
          </cell>
          <cell r="BH189">
            <v>0</v>
          </cell>
          <cell r="BI189">
            <v>0</v>
          </cell>
          <cell r="BJ189">
            <v>0</v>
          </cell>
          <cell r="BK189">
            <v>773.49</v>
          </cell>
        </row>
        <row r="190">
          <cell r="A190">
            <v>523213</v>
          </cell>
          <cell r="C190" t="str">
            <v>Thatcham Pre-School</v>
          </cell>
          <cell r="D190" t="str">
            <v>Pre School</v>
          </cell>
          <cell r="J190">
            <v>0</v>
          </cell>
          <cell r="K190">
            <v>3.7</v>
          </cell>
          <cell r="L190">
            <v>4.3010000000000002</v>
          </cell>
          <cell r="M190">
            <v>0</v>
          </cell>
          <cell r="N190">
            <v>4.3010000000000002</v>
          </cell>
          <cell r="O190">
            <v>0.60099999999999998</v>
          </cell>
          <cell r="P190">
            <v>0.16243243243243241</v>
          </cell>
          <cell r="Q190">
            <v>3.8110000000000004</v>
          </cell>
          <cell r="R190">
            <v>4.3010000000000002</v>
          </cell>
          <cell r="S190">
            <v>4.07</v>
          </cell>
          <cell r="T190">
            <v>4.07</v>
          </cell>
          <cell r="U190">
            <v>4.4000000000000004</v>
          </cell>
          <cell r="V190">
            <v>0</v>
          </cell>
          <cell r="W190">
            <v>4.4000000000000004</v>
          </cell>
          <cell r="X190">
            <v>0.33000000000000007</v>
          </cell>
          <cell r="Y190">
            <v>4.4000000000000004</v>
          </cell>
          <cell r="Z190">
            <v>0</v>
          </cell>
          <cell r="AA190">
            <v>4.4000000000000004</v>
          </cell>
          <cell r="AB190">
            <v>4.37</v>
          </cell>
          <cell r="AC190">
            <v>0</v>
          </cell>
          <cell r="AD190">
            <v>4.37</v>
          </cell>
          <cell r="AE190">
            <v>4.5</v>
          </cell>
          <cell r="AF190">
            <v>0</v>
          </cell>
          <cell r="AG190">
            <v>4.5</v>
          </cell>
          <cell r="AH190">
            <v>18749.7</v>
          </cell>
          <cell r="AI190">
            <v>13082.7</v>
          </cell>
          <cell r="AJ190">
            <v>3124.6000000000004</v>
          </cell>
          <cell r="AK190">
            <v>13082.7</v>
          </cell>
          <cell r="AL190">
            <v>3124.6000000000004</v>
          </cell>
          <cell r="AM190">
            <v>16207.300000000001</v>
          </cell>
          <cell r="AN190">
            <v>-2542.3999999999996</v>
          </cell>
          <cell r="AQ190">
            <v>81936.188999999998</v>
          </cell>
          <cell r="AR190">
            <v>70825.901000000013</v>
          </cell>
          <cell r="AS190">
            <v>0</v>
          </cell>
          <cell r="AT190">
            <v>72932.850000000006</v>
          </cell>
          <cell r="AU190">
            <v>72932.850000000006</v>
          </cell>
          <cell r="AW190">
            <v>1333.1000000000001</v>
          </cell>
          <cell r="AX190">
            <v>2471.1999999999998</v>
          </cell>
          <cell r="AY190">
            <v>2471.1999999999998</v>
          </cell>
          <cell r="AZ190">
            <v>7398.7050000000008</v>
          </cell>
          <cell r="BA190">
            <v>13715.159999999998</v>
          </cell>
          <cell r="BB190">
            <v>14110.552</v>
          </cell>
          <cell r="BC190">
            <v>13616.312</v>
          </cell>
          <cell r="BD190">
            <v>4458.3999999999996</v>
          </cell>
          <cell r="BE190">
            <v>3134.5</v>
          </cell>
          <cell r="BF190">
            <v>3134.5</v>
          </cell>
          <cell r="BG190">
            <v>7802.1999999999989</v>
          </cell>
          <cell r="BH190">
            <v>5485.375</v>
          </cell>
          <cell r="BI190">
            <v>5391.34</v>
          </cell>
          <cell r="BJ190">
            <v>4858.4750000000004</v>
          </cell>
          <cell r="BK190">
            <v>97137.093999999997</v>
          </cell>
        </row>
        <row r="191">
          <cell r="A191">
            <v>540549</v>
          </cell>
          <cell r="C191" t="str">
            <v>The Cedars School</v>
          </cell>
          <cell r="D191" t="str">
            <v>Day Nursery/Ind School</v>
          </cell>
          <cell r="J191">
            <v>0.94</v>
          </cell>
          <cell r="K191">
            <v>4.8</v>
          </cell>
          <cell r="L191">
            <v>4.3010000000000002</v>
          </cell>
          <cell r="M191">
            <v>0</v>
          </cell>
          <cell r="N191">
            <v>4.3010000000000002</v>
          </cell>
          <cell r="O191">
            <v>-0.49899999999999967</v>
          </cell>
          <cell r="P191">
            <v>-0.10395833333333326</v>
          </cell>
          <cell r="Q191">
            <v>4.6559999999999997</v>
          </cell>
          <cell r="R191">
            <v>4.32</v>
          </cell>
          <cell r="S191">
            <v>4.3010000000000002</v>
          </cell>
          <cell r="T191">
            <v>4.32</v>
          </cell>
          <cell r="U191">
            <v>4.4000000000000004</v>
          </cell>
          <cell r="V191">
            <v>0</v>
          </cell>
          <cell r="W191">
            <v>4.4000000000000004</v>
          </cell>
          <cell r="X191">
            <v>8.0000000000000071E-2</v>
          </cell>
          <cell r="Y191">
            <v>4.4000000000000004</v>
          </cell>
          <cell r="Z191">
            <v>0</v>
          </cell>
          <cell r="AA191">
            <v>4.4000000000000004</v>
          </cell>
          <cell r="AB191">
            <v>4.37</v>
          </cell>
          <cell r="AC191">
            <v>0</v>
          </cell>
          <cell r="AD191">
            <v>4.37</v>
          </cell>
          <cell r="AE191">
            <v>4.5</v>
          </cell>
          <cell r="AF191">
            <v>0</v>
          </cell>
          <cell r="AG191">
            <v>4.5</v>
          </cell>
          <cell r="AH191">
            <v>876</v>
          </cell>
          <cell r="AI191">
            <v>0</v>
          </cell>
          <cell r="AJ191">
            <v>0</v>
          </cell>
          <cell r="AK191">
            <v>0</v>
          </cell>
          <cell r="AL191">
            <v>0</v>
          </cell>
          <cell r="AM191">
            <v>0</v>
          </cell>
          <cell r="AN191">
            <v>-876</v>
          </cell>
          <cell r="AQ191">
            <v>3828.12</v>
          </cell>
          <cell r="AR191">
            <v>0</v>
          </cell>
          <cell r="AS191">
            <v>0</v>
          </cell>
          <cell r="AT191">
            <v>0</v>
          </cell>
          <cell r="AU191">
            <v>0</v>
          </cell>
          <cell r="AW191">
            <v>0</v>
          </cell>
          <cell r="AX191">
            <v>0</v>
          </cell>
          <cell r="AY191">
            <v>0</v>
          </cell>
          <cell r="AZ191">
            <v>0</v>
          </cell>
          <cell r="BA191">
            <v>0</v>
          </cell>
          <cell r="BB191">
            <v>0</v>
          </cell>
          <cell r="BC191">
            <v>0</v>
          </cell>
          <cell r="BD191">
            <v>0</v>
          </cell>
          <cell r="BE191">
            <v>0</v>
          </cell>
          <cell r="BF191">
            <v>0</v>
          </cell>
          <cell r="BG191">
            <v>0</v>
          </cell>
          <cell r="BH191">
            <v>0</v>
          </cell>
          <cell r="BI191">
            <v>0</v>
          </cell>
          <cell r="BJ191">
            <v>0</v>
          </cell>
          <cell r="BK191">
            <v>3828.12</v>
          </cell>
        </row>
        <row r="192">
          <cell r="A192">
            <v>518752</v>
          </cell>
          <cell r="C192" t="str">
            <v>The Colourful Caterpillar PreSchool</v>
          </cell>
          <cell r="D192" t="str">
            <v>Pre School</v>
          </cell>
          <cell r="J192">
            <v>0.38</v>
          </cell>
          <cell r="K192">
            <v>4.08</v>
          </cell>
          <cell r="L192">
            <v>4.3010000000000002</v>
          </cell>
          <cell r="M192">
            <v>0</v>
          </cell>
          <cell r="N192">
            <v>4.3010000000000002</v>
          </cell>
          <cell r="O192">
            <v>0.22100000000000009</v>
          </cell>
          <cell r="P192">
            <v>5.4166666666666689E-2</v>
          </cell>
          <cell r="Q192">
            <v>4.2023999999999999</v>
          </cell>
          <cell r="R192">
            <v>4.3010000000000002</v>
          </cell>
          <cell r="S192">
            <v>4.3010000000000002</v>
          </cell>
          <cell r="T192">
            <v>4.3010000000000002</v>
          </cell>
          <cell r="U192">
            <v>4.4000000000000004</v>
          </cell>
          <cell r="V192">
            <v>0</v>
          </cell>
          <cell r="W192">
            <v>4.4000000000000004</v>
          </cell>
          <cell r="X192">
            <v>9.9000000000000199E-2</v>
          </cell>
          <cell r="Y192">
            <v>4.4000000000000004</v>
          </cell>
          <cell r="Z192">
            <v>0</v>
          </cell>
          <cell r="AA192">
            <v>4.4000000000000004</v>
          </cell>
          <cell r="AB192">
            <v>4.37</v>
          </cell>
          <cell r="AC192">
            <v>0</v>
          </cell>
          <cell r="AD192">
            <v>4.37</v>
          </cell>
          <cell r="AE192">
            <v>4.5</v>
          </cell>
          <cell r="AF192">
            <v>0</v>
          </cell>
          <cell r="AG192">
            <v>4.5</v>
          </cell>
          <cell r="AH192">
            <v>21567.599999999999</v>
          </cell>
          <cell r="AI192">
            <v>6646.8</v>
          </cell>
          <cell r="AJ192">
            <v>2174.4</v>
          </cell>
          <cell r="AK192">
            <v>6646.8</v>
          </cell>
          <cell r="AL192">
            <v>2174.4</v>
          </cell>
          <cell r="AM192">
            <v>8821.2000000000007</v>
          </cell>
          <cell r="AN192">
            <v>-12746.399999999998</v>
          </cell>
          <cell r="AQ192">
            <v>94250.411999999997</v>
          </cell>
          <cell r="AR192">
            <v>38548.644000000008</v>
          </cell>
          <cell r="AS192">
            <v>0</v>
          </cell>
          <cell r="AT192">
            <v>39695.4</v>
          </cell>
          <cell r="AU192">
            <v>39695.4</v>
          </cell>
          <cell r="AW192">
            <v>2071.1999999999998</v>
          </cell>
          <cell r="AX192">
            <v>1335</v>
          </cell>
          <cell r="AY192">
            <v>1335</v>
          </cell>
          <cell r="AZ192">
            <v>11495.16</v>
          </cell>
          <cell r="BA192">
            <v>7409.25</v>
          </cell>
          <cell r="BB192">
            <v>7622.85</v>
          </cell>
          <cell r="BC192">
            <v>7355.8500000000013</v>
          </cell>
          <cell r="BD192">
            <v>354</v>
          </cell>
          <cell r="BE192">
            <v>183</v>
          </cell>
          <cell r="BF192">
            <v>183</v>
          </cell>
          <cell r="BG192">
            <v>619.5</v>
          </cell>
          <cell r="BH192">
            <v>320.25</v>
          </cell>
          <cell r="BI192">
            <v>314.76</v>
          </cell>
          <cell r="BJ192">
            <v>283.65000000000003</v>
          </cell>
          <cell r="BK192">
            <v>106365.072</v>
          </cell>
        </row>
        <row r="193">
          <cell r="A193">
            <v>540559</v>
          </cell>
          <cell r="C193" t="str">
            <v>The Montessori School House</v>
          </cell>
          <cell r="D193" t="str">
            <v>Day Nursery/Ind School</v>
          </cell>
          <cell r="E193">
            <v>1</v>
          </cell>
          <cell r="F193">
            <v>1</v>
          </cell>
          <cell r="G193">
            <v>1</v>
          </cell>
          <cell r="H193">
            <v>1</v>
          </cell>
          <cell r="I193">
            <v>1</v>
          </cell>
          <cell r="J193">
            <v>0.94</v>
          </cell>
          <cell r="K193">
            <v>4.8</v>
          </cell>
          <cell r="L193">
            <v>4.3010000000000002</v>
          </cell>
          <cell r="M193">
            <v>0.65780000000000005</v>
          </cell>
          <cell r="N193">
            <v>4.9588000000000001</v>
          </cell>
          <cell r="O193">
            <v>0.15880000000000027</v>
          </cell>
          <cell r="P193">
            <v>3.3083333333333395E-2</v>
          </cell>
          <cell r="Q193">
            <v>4.9000000000000004</v>
          </cell>
          <cell r="R193">
            <v>4.9588000000000001</v>
          </cell>
          <cell r="S193">
            <v>4.9588000000000001</v>
          </cell>
          <cell r="T193">
            <v>4.9588000000000001</v>
          </cell>
          <cell r="U193">
            <v>4.4000000000000004</v>
          </cell>
          <cell r="V193">
            <v>0.66</v>
          </cell>
          <cell r="W193">
            <v>5.0600000000000005</v>
          </cell>
          <cell r="X193">
            <v>0.1012000000000004</v>
          </cell>
          <cell r="Y193">
            <v>4.4000000000000004</v>
          </cell>
          <cell r="Z193">
            <v>0.66</v>
          </cell>
          <cell r="AA193">
            <v>5.0600000000000005</v>
          </cell>
          <cell r="AB193">
            <v>4.37</v>
          </cell>
          <cell r="AC193">
            <v>0.63</v>
          </cell>
          <cell r="AD193">
            <v>5</v>
          </cell>
          <cell r="AE193">
            <v>4.5</v>
          </cell>
          <cell r="AF193">
            <v>0.63</v>
          </cell>
          <cell r="AG193">
            <v>5.13</v>
          </cell>
          <cell r="AH193">
            <v>3278.4</v>
          </cell>
          <cell r="AI193">
            <v>3174</v>
          </cell>
          <cell r="AJ193">
            <v>460.4</v>
          </cell>
          <cell r="AK193">
            <v>3174</v>
          </cell>
          <cell r="AL193">
            <v>357.8</v>
          </cell>
          <cell r="AM193">
            <v>3531.8</v>
          </cell>
          <cell r="AN193">
            <v>356</v>
          </cell>
          <cell r="AQ193">
            <v>16392</v>
          </cell>
          <cell r="AR193">
            <v>18172</v>
          </cell>
          <cell r="AS193">
            <v>2225.0340000000001</v>
          </cell>
          <cell r="AT193">
            <v>18118.134000000002</v>
          </cell>
          <cell r="AU193">
            <v>18118.134000000002</v>
          </cell>
          <cell r="AW193">
            <v>0</v>
          </cell>
          <cell r="AX193">
            <v>0</v>
          </cell>
          <cell r="AY193">
            <v>0</v>
          </cell>
          <cell r="AZ193">
            <v>0</v>
          </cell>
          <cell r="BA193">
            <v>0</v>
          </cell>
          <cell r="BB193">
            <v>0</v>
          </cell>
          <cell r="BC193">
            <v>0</v>
          </cell>
          <cell r="BD193">
            <v>0</v>
          </cell>
          <cell r="BE193">
            <v>0</v>
          </cell>
          <cell r="BF193">
            <v>0</v>
          </cell>
          <cell r="BG193">
            <v>0</v>
          </cell>
          <cell r="BH193">
            <v>0</v>
          </cell>
          <cell r="BI193">
            <v>0</v>
          </cell>
          <cell r="BJ193">
            <v>0</v>
          </cell>
          <cell r="BK193">
            <v>16392</v>
          </cell>
        </row>
        <row r="194">
          <cell r="A194">
            <v>517262</v>
          </cell>
          <cell r="C194" t="str">
            <v>The Mrs Williams Pre-School</v>
          </cell>
          <cell r="D194" t="str">
            <v>Pre School</v>
          </cell>
          <cell r="J194">
            <v>0.38</v>
          </cell>
          <cell r="K194">
            <v>4.24</v>
          </cell>
          <cell r="L194">
            <v>4.3010000000000002</v>
          </cell>
          <cell r="M194">
            <v>0</v>
          </cell>
          <cell r="N194">
            <v>4.3010000000000002</v>
          </cell>
          <cell r="O194">
            <v>6.0999999999999943E-2</v>
          </cell>
          <cell r="P194">
            <v>1.4386792452830175E-2</v>
          </cell>
          <cell r="Q194">
            <v>4.25</v>
          </cell>
          <cell r="R194">
            <v>4.3010000000000002</v>
          </cell>
          <cell r="S194">
            <v>4.3010000000000002</v>
          </cell>
          <cell r="T194">
            <v>4.3010000000000002</v>
          </cell>
          <cell r="U194">
            <v>4.4000000000000004</v>
          </cell>
          <cell r="V194">
            <v>0</v>
          </cell>
          <cell r="W194">
            <v>4.4000000000000004</v>
          </cell>
          <cell r="X194">
            <v>9.9000000000000199E-2</v>
          </cell>
          <cell r="Y194">
            <v>4.4000000000000004</v>
          </cell>
          <cell r="Z194">
            <v>0</v>
          </cell>
          <cell r="AA194">
            <v>4.4000000000000004</v>
          </cell>
          <cell r="AB194">
            <v>4.37</v>
          </cell>
          <cell r="AC194">
            <v>0</v>
          </cell>
          <cell r="AD194">
            <v>4.37</v>
          </cell>
          <cell r="AE194">
            <v>4.5</v>
          </cell>
          <cell r="AF194">
            <v>0</v>
          </cell>
          <cell r="AG194">
            <v>4.5</v>
          </cell>
          <cell r="AH194">
            <v>4407</v>
          </cell>
          <cell r="AI194">
            <v>1848</v>
          </cell>
          <cell r="AJ194">
            <v>924</v>
          </cell>
          <cell r="AK194">
            <v>1848</v>
          </cell>
          <cell r="AL194">
            <v>924</v>
          </cell>
          <cell r="AM194">
            <v>2772</v>
          </cell>
          <cell r="AN194">
            <v>-1635</v>
          </cell>
          <cell r="AQ194">
            <v>19258.59</v>
          </cell>
          <cell r="AR194">
            <v>12113.64</v>
          </cell>
          <cell r="AS194">
            <v>0</v>
          </cell>
          <cell r="AT194">
            <v>12474</v>
          </cell>
          <cell r="AU194">
            <v>12474</v>
          </cell>
          <cell r="AW194">
            <v>219.00000000000003</v>
          </cell>
          <cell r="AX194">
            <v>1584</v>
          </cell>
          <cell r="AY194">
            <v>1584</v>
          </cell>
          <cell r="AZ194">
            <v>1215.45</v>
          </cell>
          <cell r="BA194">
            <v>8791.1999999999989</v>
          </cell>
          <cell r="BB194">
            <v>9044.64</v>
          </cell>
          <cell r="BC194">
            <v>8727.840000000002</v>
          </cell>
          <cell r="BD194">
            <v>396</v>
          </cell>
          <cell r="BE194">
            <v>354</v>
          </cell>
          <cell r="BF194">
            <v>354</v>
          </cell>
          <cell r="BG194">
            <v>693</v>
          </cell>
          <cell r="BH194">
            <v>619.5</v>
          </cell>
          <cell r="BI194">
            <v>608.88</v>
          </cell>
          <cell r="BJ194">
            <v>548.70000000000005</v>
          </cell>
          <cell r="BK194">
            <v>21167.040000000001</v>
          </cell>
        </row>
        <row r="195">
          <cell r="A195">
            <v>654469</v>
          </cell>
          <cell r="C195" t="str">
            <v>The Old Fire Station Nursery</v>
          </cell>
          <cell r="D195" t="str">
            <v>Day Nursery/Ind School</v>
          </cell>
          <cell r="K195">
            <v>4.8</v>
          </cell>
          <cell r="L195">
            <v>4.3010000000000002</v>
          </cell>
          <cell r="M195">
            <v>0</v>
          </cell>
          <cell r="N195">
            <v>4.3010000000000002</v>
          </cell>
          <cell r="O195">
            <v>-0.49899999999999967</v>
          </cell>
          <cell r="P195">
            <v>-0.10395833333333326</v>
          </cell>
          <cell r="Q195">
            <v>4.9000000000000004</v>
          </cell>
          <cell r="R195">
            <v>4.32</v>
          </cell>
          <cell r="S195">
            <v>4.3010000000000002</v>
          </cell>
          <cell r="T195">
            <v>4.32</v>
          </cell>
          <cell r="U195">
            <v>4.4000000000000004</v>
          </cell>
          <cell r="V195">
            <v>0</v>
          </cell>
          <cell r="W195">
            <v>4.4000000000000004</v>
          </cell>
          <cell r="X195">
            <v>8.0000000000000071E-2</v>
          </cell>
          <cell r="Y195">
            <v>4.4000000000000004</v>
          </cell>
          <cell r="Z195">
            <v>0</v>
          </cell>
          <cell r="AA195">
            <v>4.4000000000000004</v>
          </cell>
          <cell r="AB195">
            <v>4.37</v>
          </cell>
          <cell r="AC195">
            <v>0</v>
          </cell>
          <cell r="AD195">
            <v>4.37</v>
          </cell>
          <cell r="AE195">
            <v>4.5</v>
          </cell>
          <cell r="AF195">
            <v>0</v>
          </cell>
          <cell r="AG195">
            <v>4.5</v>
          </cell>
          <cell r="AH195">
            <v>12348.78</v>
          </cell>
          <cell r="AI195">
            <v>7693.32</v>
          </cell>
          <cell r="AJ195">
            <v>3730.24</v>
          </cell>
          <cell r="AK195">
            <v>7693.32</v>
          </cell>
          <cell r="AL195">
            <v>3730.24</v>
          </cell>
          <cell r="AM195">
            <v>11423.56</v>
          </cell>
          <cell r="AN195">
            <v>-925.22000000000116</v>
          </cell>
          <cell r="AQ195">
            <v>53964.168600000005</v>
          </cell>
          <cell r="AR195">
            <v>49920.957199999997</v>
          </cell>
          <cell r="AS195">
            <v>0</v>
          </cell>
          <cell r="AT195">
            <v>51406.02</v>
          </cell>
          <cell r="AU195">
            <v>51406.02</v>
          </cell>
          <cell r="AW195">
            <v>0</v>
          </cell>
          <cell r="AX195">
            <v>0</v>
          </cell>
          <cell r="AY195">
            <v>0</v>
          </cell>
          <cell r="AZ195">
            <v>0</v>
          </cell>
          <cell r="BA195">
            <v>0</v>
          </cell>
          <cell r="BB195">
            <v>0</v>
          </cell>
          <cell r="BC195">
            <v>0</v>
          </cell>
          <cell r="BD195">
            <v>0</v>
          </cell>
          <cell r="BE195">
            <v>0</v>
          </cell>
          <cell r="BF195">
            <v>0</v>
          </cell>
          <cell r="BG195">
            <v>0</v>
          </cell>
          <cell r="BH195">
            <v>0</v>
          </cell>
          <cell r="BI195">
            <v>0</v>
          </cell>
          <cell r="BJ195">
            <v>0</v>
          </cell>
          <cell r="BK195">
            <v>53964.168600000005</v>
          </cell>
        </row>
        <row r="196">
          <cell r="A196">
            <v>585165</v>
          </cell>
          <cell r="C196" t="str">
            <v>The Orchard Day Nursery (Yattendon) Ltd</v>
          </cell>
          <cell r="D196" t="str">
            <v>Day Nursery/Ind School</v>
          </cell>
          <cell r="J196">
            <v>1.56</v>
          </cell>
          <cell r="K196">
            <v>5.52</v>
          </cell>
          <cell r="L196">
            <v>4.3010000000000002</v>
          </cell>
          <cell r="M196">
            <v>0</v>
          </cell>
          <cell r="N196">
            <v>4.3010000000000002</v>
          </cell>
          <cell r="O196">
            <v>-1.2189999999999994</v>
          </cell>
          <cell r="P196">
            <v>-0.22083333333333324</v>
          </cell>
          <cell r="Q196">
            <v>5.3544</v>
          </cell>
          <cell r="R196">
            <v>4.968</v>
          </cell>
          <cell r="S196">
            <v>4.3010000000000002</v>
          </cell>
          <cell r="T196">
            <v>4.968</v>
          </cell>
          <cell r="U196">
            <v>4.4000000000000004</v>
          </cell>
          <cell r="V196">
            <v>0</v>
          </cell>
          <cell r="W196">
            <v>4.4000000000000004</v>
          </cell>
          <cell r="X196">
            <v>-0.56799999999999962</v>
          </cell>
          <cell r="Y196">
            <v>4.4000000000000004</v>
          </cell>
          <cell r="Z196">
            <v>0</v>
          </cell>
          <cell r="AA196">
            <v>4.4000000000000004</v>
          </cell>
          <cell r="AB196">
            <v>4.37</v>
          </cell>
          <cell r="AC196">
            <v>0</v>
          </cell>
          <cell r="AD196">
            <v>4.37</v>
          </cell>
          <cell r="AE196">
            <v>4.5</v>
          </cell>
          <cell r="AF196">
            <v>0</v>
          </cell>
          <cell r="AG196">
            <v>4.5</v>
          </cell>
          <cell r="AH196">
            <v>2737.6</v>
          </cell>
          <cell r="AI196">
            <v>0</v>
          </cell>
          <cell r="AJ196">
            <v>0</v>
          </cell>
          <cell r="AK196">
            <v>0</v>
          </cell>
          <cell r="AL196">
            <v>0</v>
          </cell>
          <cell r="AM196">
            <v>0</v>
          </cell>
          <cell r="AN196">
            <v>-2737.6</v>
          </cell>
          <cell r="AQ196">
            <v>11963.312</v>
          </cell>
          <cell r="AR196">
            <v>0</v>
          </cell>
          <cell r="AS196">
            <v>0</v>
          </cell>
          <cell r="AT196">
            <v>0</v>
          </cell>
          <cell r="AU196">
            <v>0</v>
          </cell>
          <cell r="AW196">
            <v>177.00000000000003</v>
          </cell>
          <cell r="AX196">
            <v>0</v>
          </cell>
          <cell r="AY196">
            <v>0</v>
          </cell>
          <cell r="AZ196">
            <v>982.35000000000014</v>
          </cell>
          <cell r="BA196">
            <v>0</v>
          </cell>
          <cell r="BB196">
            <v>0</v>
          </cell>
          <cell r="BC196">
            <v>0</v>
          </cell>
          <cell r="BD196">
            <v>0</v>
          </cell>
          <cell r="BE196">
            <v>0</v>
          </cell>
          <cell r="BF196">
            <v>0</v>
          </cell>
          <cell r="BG196">
            <v>0</v>
          </cell>
          <cell r="BH196">
            <v>0</v>
          </cell>
          <cell r="BI196">
            <v>0</v>
          </cell>
          <cell r="BJ196">
            <v>0</v>
          </cell>
          <cell r="BK196">
            <v>12945.662</v>
          </cell>
        </row>
        <row r="197">
          <cell r="A197">
            <v>515221</v>
          </cell>
          <cell r="C197" t="str">
            <v>Rainbow Montessori Nursery</v>
          </cell>
          <cell r="D197" t="str">
            <v>Day Nursery/Ind School</v>
          </cell>
          <cell r="F197">
            <v>1</v>
          </cell>
          <cell r="G197">
            <v>1</v>
          </cell>
          <cell r="H197">
            <v>1</v>
          </cell>
          <cell r="I197">
            <v>1</v>
          </cell>
          <cell r="U197">
            <v>4.4000000000000004</v>
          </cell>
          <cell r="V197">
            <v>0.66</v>
          </cell>
          <cell r="W197">
            <v>5.0600000000000005</v>
          </cell>
          <cell r="Y197">
            <v>4.4000000000000004</v>
          </cell>
          <cell r="Z197">
            <v>0.66</v>
          </cell>
          <cell r="AA197">
            <v>5.0600000000000005</v>
          </cell>
          <cell r="AB197">
            <v>4.37</v>
          </cell>
          <cell r="AC197">
            <v>0.63</v>
          </cell>
          <cell r="AD197">
            <v>5</v>
          </cell>
          <cell r="AE197">
            <v>4.5</v>
          </cell>
          <cell r="AF197">
            <v>0.63</v>
          </cell>
          <cell r="AG197">
            <v>5.13</v>
          </cell>
          <cell r="AH197">
            <v>17225.2</v>
          </cell>
          <cell r="AI197">
            <v>13117.6</v>
          </cell>
          <cell r="AJ197">
            <v>3295</v>
          </cell>
          <cell r="AK197">
            <v>13117.6</v>
          </cell>
          <cell r="AL197">
            <v>3295</v>
          </cell>
          <cell r="AM197">
            <v>16412.599999999999</v>
          </cell>
          <cell r="AN197">
            <v>-812.60000000000218</v>
          </cell>
          <cell r="AQ197">
            <v>86126</v>
          </cell>
          <cell r="AR197">
            <v>82063</v>
          </cell>
          <cell r="AS197">
            <v>10339.937999999998</v>
          </cell>
          <cell r="AT197">
            <v>84196.637999999992</v>
          </cell>
          <cell r="AU197">
            <v>84196.637999999992</v>
          </cell>
          <cell r="AW197">
            <v>156.60000000000002</v>
          </cell>
          <cell r="AX197">
            <v>1356</v>
          </cell>
          <cell r="AY197">
            <v>1356</v>
          </cell>
          <cell r="AZ197">
            <v>869.13000000000011</v>
          </cell>
          <cell r="BA197">
            <v>7525.8</v>
          </cell>
          <cell r="BB197">
            <v>7742.76</v>
          </cell>
          <cell r="BC197">
            <v>7471.5600000000013</v>
          </cell>
          <cell r="BD197">
            <v>1317</v>
          </cell>
          <cell r="BE197">
            <v>366</v>
          </cell>
          <cell r="BF197">
            <v>366</v>
          </cell>
          <cell r="BG197">
            <v>2304.75</v>
          </cell>
          <cell r="BH197">
            <v>640.5</v>
          </cell>
          <cell r="BI197">
            <v>629.52</v>
          </cell>
          <cell r="BJ197">
            <v>567.30000000000007</v>
          </cell>
          <cell r="BK197">
            <v>89299.88</v>
          </cell>
        </row>
        <row r="198">
          <cell r="A198">
            <v>510088</v>
          </cell>
          <cell r="C198" t="str">
            <v>The Village Montessori Nursery School</v>
          </cell>
          <cell r="D198" t="str">
            <v>Day Nursery/Ind School</v>
          </cell>
          <cell r="E198">
            <v>1</v>
          </cell>
          <cell r="F198">
            <v>1</v>
          </cell>
          <cell r="G198">
            <v>1</v>
          </cell>
          <cell r="J198">
            <v>1.56</v>
          </cell>
          <cell r="K198">
            <v>5.52</v>
          </cell>
          <cell r="L198">
            <v>4.3010000000000002</v>
          </cell>
          <cell r="M198">
            <v>0.65780000000000005</v>
          </cell>
          <cell r="N198">
            <v>4.9588000000000001</v>
          </cell>
          <cell r="O198">
            <v>-0.56119999999999948</v>
          </cell>
          <cell r="P198">
            <v>-0.10166666666666659</v>
          </cell>
          <cell r="Q198">
            <v>5.3544</v>
          </cell>
          <cell r="R198">
            <v>4.968</v>
          </cell>
          <cell r="S198">
            <v>4.9588000000000001</v>
          </cell>
          <cell r="T198">
            <v>4.968</v>
          </cell>
          <cell r="U198">
            <v>4.4000000000000004</v>
          </cell>
          <cell r="V198">
            <v>0.66</v>
          </cell>
          <cell r="W198">
            <v>5.0600000000000005</v>
          </cell>
          <cell r="X198">
            <v>9.2000000000000526E-2</v>
          </cell>
          <cell r="Y198">
            <v>4.4000000000000004</v>
          </cell>
          <cell r="Z198">
            <v>0.66</v>
          </cell>
          <cell r="AA198">
            <v>5.0600000000000005</v>
          </cell>
          <cell r="AB198">
            <v>4.37</v>
          </cell>
          <cell r="AC198">
            <v>0</v>
          </cell>
          <cell r="AD198">
            <v>4.37</v>
          </cell>
          <cell r="AE198">
            <v>4.5</v>
          </cell>
          <cell r="AF198">
            <v>0</v>
          </cell>
          <cell r="AG198">
            <v>4.5</v>
          </cell>
          <cell r="AH198">
            <v>4802.3999999999996</v>
          </cell>
          <cell r="AI198">
            <v>0</v>
          </cell>
          <cell r="AJ198">
            <v>0</v>
          </cell>
          <cell r="AK198">
            <v>0</v>
          </cell>
          <cell r="AL198">
            <v>0</v>
          </cell>
          <cell r="AM198">
            <v>0</v>
          </cell>
          <cell r="AN198">
            <v>-4802.3999999999996</v>
          </cell>
          <cell r="AQ198">
            <v>20986.487999999998</v>
          </cell>
          <cell r="AR198">
            <v>0</v>
          </cell>
          <cell r="AS198">
            <v>0</v>
          </cell>
          <cell r="AT198">
            <v>0</v>
          </cell>
          <cell r="AU198">
            <v>0</v>
          </cell>
          <cell r="AW198">
            <v>0</v>
          </cell>
          <cell r="AX198">
            <v>0</v>
          </cell>
          <cell r="AY198">
            <v>0</v>
          </cell>
          <cell r="AZ198">
            <v>0</v>
          </cell>
          <cell r="BA198">
            <v>0</v>
          </cell>
          <cell r="BB198">
            <v>0</v>
          </cell>
          <cell r="BC198">
            <v>0</v>
          </cell>
          <cell r="BD198">
            <v>0</v>
          </cell>
          <cell r="BE198">
            <v>0</v>
          </cell>
          <cell r="BF198">
            <v>0</v>
          </cell>
          <cell r="BG198">
            <v>0</v>
          </cell>
          <cell r="BH198">
            <v>0</v>
          </cell>
          <cell r="BI198">
            <v>0</v>
          </cell>
          <cell r="BJ198">
            <v>0</v>
          </cell>
          <cell r="BK198">
            <v>20986.487999999998</v>
          </cell>
        </row>
        <row r="199">
          <cell r="A199">
            <v>519741</v>
          </cell>
          <cell r="C199" t="str">
            <v>Tigers at Theale Day Nursery</v>
          </cell>
          <cell r="D199" t="str">
            <v>Day Nursery/Ind School</v>
          </cell>
          <cell r="J199">
            <v>0.73</v>
          </cell>
          <cell r="K199">
            <v>4.6899999999999995</v>
          </cell>
          <cell r="L199">
            <v>4.3010000000000002</v>
          </cell>
          <cell r="M199">
            <v>0</v>
          </cell>
          <cell r="N199">
            <v>4.3010000000000002</v>
          </cell>
          <cell r="O199">
            <v>-0.38899999999999935</v>
          </cell>
          <cell r="P199">
            <v>-8.2942430703624601E-2</v>
          </cell>
          <cell r="Q199">
            <v>4.5492999999999997</v>
          </cell>
          <cell r="R199">
            <v>4.2209999999999992</v>
          </cell>
          <cell r="S199">
            <v>4.3010000000000002</v>
          </cell>
          <cell r="T199">
            <v>4.3010000000000002</v>
          </cell>
          <cell r="U199">
            <v>4.4000000000000004</v>
          </cell>
          <cell r="V199">
            <v>0</v>
          </cell>
          <cell r="W199">
            <v>4.4000000000000004</v>
          </cell>
          <cell r="X199">
            <v>9.9000000000000199E-2</v>
          </cell>
          <cell r="Y199">
            <v>4.4000000000000004</v>
          </cell>
          <cell r="Z199">
            <v>0</v>
          </cell>
          <cell r="AA199">
            <v>4.4000000000000004</v>
          </cell>
          <cell r="AB199">
            <v>4.37</v>
          </cell>
          <cell r="AC199">
            <v>0</v>
          </cell>
          <cell r="AD199">
            <v>4.37</v>
          </cell>
          <cell r="AE199">
            <v>4.5</v>
          </cell>
          <cell r="AF199">
            <v>0</v>
          </cell>
          <cell r="AG199">
            <v>4.5</v>
          </cell>
          <cell r="AH199">
            <v>31346.6</v>
          </cell>
          <cell r="AI199">
            <v>20531.400000000001</v>
          </cell>
          <cell r="AJ199">
            <v>16294.4</v>
          </cell>
          <cell r="AK199">
            <v>20360.400000000001</v>
          </cell>
          <cell r="AL199">
            <v>16294.4</v>
          </cell>
          <cell r="AM199">
            <v>36654.800000000003</v>
          </cell>
          <cell r="AN199">
            <v>5479.2000000000044</v>
          </cell>
          <cell r="AQ199">
            <v>136984.64199999999</v>
          </cell>
          <cell r="AR199">
            <v>160928.74600000001</v>
          </cell>
          <cell r="AS199">
            <v>0</v>
          </cell>
          <cell r="AT199">
            <v>164946.6</v>
          </cell>
          <cell r="AU199">
            <v>164946.6</v>
          </cell>
          <cell r="AW199">
            <v>0</v>
          </cell>
          <cell r="AX199">
            <v>1128</v>
          </cell>
          <cell r="AY199">
            <v>1128</v>
          </cell>
          <cell r="AZ199">
            <v>0</v>
          </cell>
          <cell r="BA199">
            <v>6260.4</v>
          </cell>
          <cell r="BB199">
            <v>6440.88</v>
          </cell>
          <cell r="BC199">
            <v>6215.2800000000007</v>
          </cell>
          <cell r="BD199">
            <v>0</v>
          </cell>
          <cell r="BE199">
            <v>387</v>
          </cell>
          <cell r="BF199">
            <v>387</v>
          </cell>
          <cell r="BG199">
            <v>0</v>
          </cell>
          <cell r="BH199">
            <v>677.25</v>
          </cell>
          <cell r="BI199">
            <v>665.64</v>
          </cell>
          <cell r="BJ199">
            <v>599.85</v>
          </cell>
          <cell r="BK199">
            <v>136984.64199999999</v>
          </cell>
        </row>
        <row r="200">
          <cell r="A200">
            <v>519312</v>
          </cell>
          <cell r="C200" t="str">
            <v>Tigers Day Nursery</v>
          </cell>
          <cell r="D200" t="str">
            <v>Day Nursery/Ind School</v>
          </cell>
          <cell r="J200">
            <v>0.73</v>
          </cell>
          <cell r="K200">
            <v>4.59</v>
          </cell>
          <cell r="L200">
            <v>4.3010000000000002</v>
          </cell>
          <cell r="M200">
            <v>0</v>
          </cell>
          <cell r="N200">
            <v>4.3010000000000002</v>
          </cell>
          <cell r="O200">
            <v>-0.2889999999999997</v>
          </cell>
          <cell r="P200">
            <v>-6.2962962962962901E-2</v>
          </cell>
          <cell r="Q200">
            <v>4.4523000000000001</v>
          </cell>
          <cell r="R200">
            <v>4.1310000000000002</v>
          </cell>
          <cell r="S200">
            <v>4.3010000000000002</v>
          </cell>
          <cell r="T200">
            <v>4.3010000000000002</v>
          </cell>
          <cell r="U200">
            <v>4.4000000000000004</v>
          </cell>
          <cell r="V200">
            <v>0</v>
          </cell>
          <cell r="W200">
            <v>4.4000000000000004</v>
          </cell>
          <cell r="X200">
            <v>9.9000000000000199E-2</v>
          </cell>
          <cell r="Y200">
            <v>4.4000000000000004</v>
          </cell>
          <cell r="Z200">
            <v>0</v>
          </cell>
          <cell r="AA200">
            <v>4.4000000000000004</v>
          </cell>
          <cell r="AB200">
            <v>4.37</v>
          </cell>
          <cell r="AC200">
            <v>0</v>
          </cell>
          <cell r="AD200">
            <v>4.37</v>
          </cell>
          <cell r="AE200">
            <v>4.5</v>
          </cell>
          <cell r="AF200">
            <v>0</v>
          </cell>
          <cell r="AG200">
            <v>4.5</v>
          </cell>
          <cell r="AH200">
            <v>106816.90000000001</v>
          </cell>
          <cell r="AI200">
            <v>59321.2</v>
          </cell>
          <cell r="AJ200">
            <v>41499.4</v>
          </cell>
          <cell r="AK200">
            <v>59045.2</v>
          </cell>
          <cell r="AL200">
            <v>41318</v>
          </cell>
          <cell r="AM200">
            <v>100363.2</v>
          </cell>
          <cell r="AN200">
            <v>-5996.3000000000029</v>
          </cell>
          <cell r="AQ200">
            <v>466789.85300000006</v>
          </cell>
          <cell r="AR200">
            <v>440586.02200000006</v>
          </cell>
          <cell r="AS200">
            <v>0</v>
          </cell>
          <cell r="AT200">
            <v>451634.39999999997</v>
          </cell>
          <cell r="AU200">
            <v>451634.39999999997</v>
          </cell>
          <cell r="AW200">
            <v>3780.0000000000009</v>
          </cell>
          <cell r="AX200">
            <v>5791.6</v>
          </cell>
          <cell r="AY200">
            <v>5791.6</v>
          </cell>
          <cell r="AZ200">
            <v>20979.000000000004</v>
          </cell>
          <cell r="BA200">
            <v>32143.38</v>
          </cell>
          <cell r="BB200">
            <v>33070.036</v>
          </cell>
          <cell r="BC200">
            <v>31911.716000000008</v>
          </cell>
          <cell r="BD200">
            <v>393</v>
          </cell>
          <cell r="BE200">
            <v>366</v>
          </cell>
          <cell r="BF200">
            <v>366</v>
          </cell>
          <cell r="BG200">
            <v>687.75</v>
          </cell>
          <cell r="BH200">
            <v>640.5</v>
          </cell>
          <cell r="BI200">
            <v>629.52</v>
          </cell>
          <cell r="BJ200">
            <v>567.30000000000007</v>
          </cell>
          <cell r="BK200">
            <v>488456.60300000006</v>
          </cell>
        </row>
        <row r="201">
          <cell r="A201">
            <v>540544</v>
          </cell>
          <cell r="C201" t="str">
            <v>Tigers Too Day Nursery</v>
          </cell>
          <cell r="D201" t="str">
            <v>Day Nursery/Ind School</v>
          </cell>
          <cell r="J201">
            <v>0.73</v>
          </cell>
          <cell r="K201">
            <v>4.59</v>
          </cell>
          <cell r="L201">
            <v>4.3010000000000002</v>
          </cell>
          <cell r="M201">
            <v>0</v>
          </cell>
          <cell r="N201">
            <v>4.3010000000000002</v>
          </cell>
          <cell r="O201">
            <v>-0.2889999999999997</v>
          </cell>
          <cell r="P201">
            <v>-6.2962962962962901E-2</v>
          </cell>
          <cell r="Q201">
            <v>4.4523000000000001</v>
          </cell>
          <cell r="R201">
            <v>4.1310000000000002</v>
          </cell>
          <cell r="S201">
            <v>4.3010000000000002</v>
          </cell>
          <cell r="T201">
            <v>4.3010000000000002</v>
          </cell>
          <cell r="U201">
            <v>4.4000000000000004</v>
          </cell>
          <cell r="V201">
            <v>0</v>
          </cell>
          <cell r="W201">
            <v>4.4000000000000004</v>
          </cell>
          <cell r="X201">
            <v>9.9000000000000199E-2</v>
          </cell>
          <cell r="Y201">
            <v>4.4000000000000004</v>
          </cell>
          <cell r="Z201">
            <v>0</v>
          </cell>
          <cell r="AA201">
            <v>4.4000000000000004</v>
          </cell>
          <cell r="AB201">
            <v>4.37</v>
          </cell>
          <cell r="AC201">
            <v>0</v>
          </cell>
          <cell r="AD201">
            <v>4.37</v>
          </cell>
          <cell r="AE201">
            <v>4.5</v>
          </cell>
          <cell r="AF201">
            <v>0</v>
          </cell>
          <cell r="AG201">
            <v>4.5</v>
          </cell>
          <cell r="AH201">
            <v>0</v>
          </cell>
          <cell r="AI201">
            <v>0</v>
          </cell>
          <cell r="AJ201">
            <v>0</v>
          </cell>
          <cell r="AK201">
            <v>0</v>
          </cell>
          <cell r="AL201">
            <v>0</v>
          </cell>
          <cell r="AM201">
            <v>0</v>
          </cell>
          <cell r="AN201">
            <v>0</v>
          </cell>
          <cell r="AQ201">
            <v>0</v>
          </cell>
          <cell r="AR201">
            <v>0</v>
          </cell>
          <cell r="AS201">
            <v>0</v>
          </cell>
          <cell r="AT201">
            <v>0</v>
          </cell>
          <cell r="AU201">
            <v>0</v>
          </cell>
          <cell r="AW201">
            <v>0</v>
          </cell>
          <cell r="AX201">
            <v>0</v>
          </cell>
          <cell r="AY201">
            <v>0</v>
          </cell>
          <cell r="AZ201">
            <v>0</v>
          </cell>
          <cell r="BA201">
            <v>0</v>
          </cell>
          <cell r="BB201">
            <v>0</v>
          </cell>
          <cell r="BC201">
            <v>0</v>
          </cell>
          <cell r="BD201">
            <v>354</v>
          </cell>
          <cell r="BE201">
            <v>0</v>
          </cell>
          <cell r="BF201">
            <v>0</v>
          </cell>
          <cell r="BG201">
            <v>619.5</v>
          </cell>
          <cell r="BH201">
            <v>0</v>
          </cell>
          <cell r="BI201">
            <v>0</v>
          </cell>
          <cell r="BJ201">
            <v>0</v>
          </cell>
          <cell r="BK201">
            <v>619.5</v>
          </cell>
        </row>
        <row r="202">
          <cell r="A202">
            <v>654422</v>
          </cell>
          <cell r="C202" t="str">
            <v>Tracey Hill</v>
          </cell>
          <cell r="D202" t="str">
            <v>Childminder</v>
          </cell>
          <cell r="J202">
            <v>0</v>
          </cell>
          <cell r="K202">
            <v>3.7</v>
          </cell>
          <cell r="L202">
            <v>4.3010000000000002</v>
          </cell>
          <cell r="M202">
            <v>0</v>
          </cell>
          <cell r="N202">
            <v>4.3010000000000002</v>
          </cell>
          <cell r="O202">
            <v>0.60099999999999998</v>
          </cell>
          <cell r="P202">
            <v>0.16243243243243241</v>
          </cell>
          <cell r="Q202">
            <v>3.8110000000000004</v>
          </cell>
          <cell r="R202">
            <v>4.3010000000000002</v>
          </cell>
          <cell r="S202">
            <v>4.07</v>
          </cell>
          <cell r="T202">
            <v>4.07</v>
          </cell>
          <cell r="U202">
            <v>4.4000000000000004</v>
          </cell>
          <cell r="V202">
            <v>0</v>
          </cell>
          <cell r="W202">
            <v>4.4000000000000004</v>
          </cell>
          <cell r="X202">
            <v>0.33000000000000007</v>
          </cell>
          <cell r="Y202">
            <v>4.4000000000000004</v>
          </cell>
          <cell r="Z202">
            <v>0</v>
          </cell>
          <cell r="AA202">
            <v>4.4000000000000004</v>
          </cell>
          <cell r="AB202">
            <v>4.37</v>
          </cell>
          <cell r="AC202">
            <v>0</v>
          </cell>
          <cell r="AD202">
            <v>4.37</v>
          </cell>
          <cell r="AE202">
            <v>4.5</v>
          </cell>
          <cell r="AF202">
            <v>0</v>
          </cell>
          <cell r="AG202">
            <v>4.5</v>
          </cell>
          <cell r="AH202">
            <v>0</v>
          </cell>
          <cell r="AI202">
            <v>0</v>
          </cell>
          <cell r="AJ202">
            <v>0</v>
          </cell>
          <cell r="AK202">
            <v>0</v>
          </cell>
          <cell r="AL202">
            <v>0</v>
          </cell>
          <cell r="AM202">
            <v>0</v>
          </cell>
          <cell r="AN202">
            <v>0</v>
          </cell>
          <cell r="AQ202">
            <v>0</v>
          </cell>
          <cell r="AR202">
            <v>0</v>
          </cell>
          <cell r="AS202">
            <v>0</v>
          </cell>
          <cell r="AT202">
            <v>0</v>
          </cell>
          <cell r="AU202">
            <v>0</v>
          </cell>
          <cell r="AW202">
            <v>1182.0000000000002</v>
          </cell>
          <cell r="AX202">
            <v>0</v>
          </cell>
          <cell r="AY202">
            <v>0</v>
          </cell>
          <cell r="AZ202">
            <v>6560.1000000000013</v>
          </cell>
          <cell r="BA202">
            <v>0</v>
          </cell>
          <cell r="BB202">
            <v>0</v>
          </cell>
          <cell r="BC202">
            <v>0</v>
          </cell>
          <cell r="BD202">
            <v>0</v>
          </cell>
          <cell r="BE202">
            <v>0</v>
          </cell>
          <cell r="BF202">
            <v>0</v>
          </cell>
          <cell r="BG202">
            <v>0</v>
          </cell>
          <cell r="BH202">
            <v>0</v>
          </cell>
          <cell r="BI202">
            <v>0</v>
          </cell>
          <cell r="BJ202">
            <v>0</v>
          </cell>
          <cell r="BK202">
            <v>6560.1000000000013</v>
          </cell>
        </row>
        <row r="203">
          <cell r="A203">
            <v>654504</v>
          </cell>
          <cell r="C203" t="str">
            <v>Vikki Willilams</v>
          </cell>
          <cell r="AB203">
            <v>4.37</v>
          </cell>
          <cell r="AC203">
            <v>0</v>
          </cell>
          <cell r="AD203">
            <v>4.37</v>
          </cell>
          <cell r="AE203">
            <v>4.5</v>
          </cell>
          <cell r="AF203">
            <v>0</v>
          </cell>
          <cell r="AG203">
            <v>4.5</v>
          </cell>
          <cell r="AH203">
            <v>0</v>
          </cell>
          <cell r="AI203">
            <v>0</v>
          </cell>
          <cell r="AJ203">
            <v>136.80000000000001</v>
          </cell>
          <cell r="AK203">
            <v>0</v>
          </cell>
          <cell r="AL203">
            <v>136.80000000000001</v>
          </cell>
          <cell r="AM203">
            <v>136.80000000000001</v>
          </cell>
          <cell r="AN203">
            <v>136.80000000000001</v>
          </cell>
          <cell r="AQ203">
            <v>0</v>
          </cell>
          <cell r="AR203">
            <v>597.81600000000003</v>
          </cell>
          <cell r="AS203">
            <v>0</v>
          </cell>
          <cell r="AT203">
            <v>615.6</v>
          </cell>
          <cell r="AU203">
            <v>615.6</v>
          </cell>
          <cell r="AX203">
            <v>0</v>
          </cell>
          <cell r="BE203">
            <v>0</v>
          </cell>
          <cell r="BK203">
            <v>0</v>
          </cell>
        </row>
        <row r="204">
          <cell r="A204">
            <v>540581</v>
          </cell>
          <cell r="C204" t="str">
            <v>Wendy Elliot</v>
          </cell>
          <cell r="D204" t="str">
            <v>Childminder</v>
          </cell>
          <cell r="J204">
            <v>0.38</v>
          </cell>
          <cell r="K204">
            <v>4.08</v>
          </cell>
          <cell r="L204">
            <v>4.3010000000000002</v>
          </cell>
          <cell r="M204">
            <v>0</v>
          </cell>
          <cell r="N204">
            <v>4.3010000000000002</v>
          </cell>
          <cell r="O204">
            <v>0.22100000000000009</v>
          </cell>
          <cell r="P204">
            <v>5.4166666666666689E-2</v>
          </cell>
          <cell r="Q204">
            <v>4.2023999999999999</v>
          </cell>
          <cell r="R204">
            <v>4.3010000000000002</v>
          </cell>
          <cell r="S204">
            <v>4.3010000000000002</v>
          </cell>
          <cell r="T204">
            <v>4.3010000000000002</v>
          </cell>
          <cell r="U204">
            <v>4.4000000000000004</v>
          </cell>
          <cell r="V204">
            <v>0</v>
          </cell>
          <cell r="W204">
            <v>4.4000000000000004</v>
          </cell>
          <cell r="X204">
            <v>9.9000000000000199E-2</v>
          </cell>
          <cell r="Y204">
            <v>4.4000000000000004</v>
          </cell>
          <cell r="Z204">
            <v>0</v>
          </cell>
          <cell r="AA204">
            <v>4.4000000000000004</v>
          </cell>
          <cell r="AB204">
            <v>4.37</v>
          </cell>
          <cell r="AC204">
            <v>0</v>
          </cell>
          <cell r="AD204">
            <v>4.37</v>
          </cell>
          <cell r="AE204">
            <v>4.5</v>
          </cell>
          <cell r="AF204">
            <v>0</v>
          </cell>
          <cell r="AG204">
            <v>4.5</v>
          </cell>
          <cell r="AH204">
            <v>384</v>
          </cell>
          <cell r="AI204">
            <v>1527</v>
          </cell>
          <cell r="AJ204">
            <v>981.40000000000009</v>
          </cell>
          <cell r="AK204">
            <v>1527</v>
          </cell>
          <cell r="AL204">
            <v>981.40000000000009</v>
          </cell>
          <cell r="AM204">
            <v>2508.4</v>
          </cell>
          <cell r="AN204">
            <v>2124.4</v>
          </cell>
          <cell r="AQ204">
            <v>1678.08</v>
          </cell>
          <cell r="AR204">
            <v>10961.708000000001</v>
          </cell>
          <cell r="AS204">
            <v>0</v>
          </cell>
          <cell r="AT204">
            <v>11287.800000000001</v>
          </cell>
          <cell r="AU204">
            <v>11287.800000000001</v>
          </cell>
          <cell r="AW204">
            <v>0</v>
          </cell>
          <cell r="AX204">
            <v>0</v>
          </cell>
          <cell r="AY204">
            <v>0</v>
          </cell>
          <cell r="AZ204">
            <v>0</v>
          </cell>
          <cell r="BA204">
            <v>0</v>
          </cell>
          <cell r="BB204">
            <v>0</v>
          </cell>
          <cell r="BC204">
            <v>0</v>
          </cell>
          <cell r="BD204">
            <v>0</v>
          </cell>
          <cell r="BE204">
            <v>0</v>
          </cell>
          <cell r="BF204">
            <v>0</v>
          </cell>
          <cell r="BG204">
            <v>0</v>
          </cell>
          <cell r="BH204">
            <v>0</v>
          </cell>
          <cell r="BI204">
            <v>0</v>
          </cell>
          <cell r="BJ204">
            <v>0</v>
          </cell>
          <cell r="BK204">
            <v>1678.08</v>
          </cell>
        </row>
        <row r="205">
          <cell r="A205">
            <v>540577</v>
          </cell>
          <cell r="C205" t="str">
            <v>Wendy Kim Elliott</v>
          </cell>
          <cell r="D205" t="str">
            <v>Childminder</v>
          </cell>
          <cell r="AB205">
            <v>4.37</v>
          </cell>
          <cell r="AC205">
            <v>0</v>
          </cell>
          <cell r="AD205">
            <v>4.37</v>
          </cell>
          <cell r="AE205">
            <v>4.5</v>
          </cell>
          <cell r="AF205">
            <v>0</v>
          </cell>
          <cell r="AG205">
            <v>4.5</v>
          </cell>
          <cell r="AI205">
            <v>350.75</v>
          </cell>
          <cell r="AJ205">
            <v>611.1</v>
          </cell>
          <cell r="AK205">
            <v>350.75</v>
          </cell>
          <cell r="AL205">
            <v>611.1</v>
          </cell>
          <cell r="AM205">
            <v>961.85</v>
          </cell>
          <cell r="AN205">
            <v>961.85</v>
          </cell>
          <cell r="AQ205">
            <v>0</v>
          </cell>
          <cell r="AR205">
            <v>4203.2844999999998</v>
          </cell>
          <cell r="AS205">
            <v>0</v>
          </cell>
          <cell r="AT205">
            <v>4328.3249999999998</v>
          </cell>
          <cell r="AU205">
            <v>4328.3249999999998</v>
          </cell>
          <cell r="AW205">
            <v>0</v>
          </cell>
          <cell r="AX205">
            <v>0</v>
          </cell>
          <cell r="AY205">
            <v>0</v>
          </cell>
          <cell r="AZ205">
            <v>0</v>
          </cell>
          <cell r="BA205">
            <v>0</v>
          </cell>
          <cell r="BB205">
            <v>0</v>
          </cell>
          <cell r="BC205">
            <v>0</v>
          </cell>
          <cell r="BD205">
            <v>0</v>
          </cell>
          <cell r="BE205">
            <v>0</v>
          </cell>
          <cell r="BF205">
            <v>0</v>
          </cell>
          <cell r="BG205">
            <v>0</v>
          </cell>
          <cell r="BH205">
            <v>0</v>
          </cell>
          <cell r="BI205">
            <v>0</v>
          </cell>
          <cell r="BJ205">
            <v>0</v>
          </cell>
          <cell r="BK205">
            <v>0</v>
          </cell>
        </row>
        <row r="206">
          <cell r="A206">
            <v>518637</v>
          </cell>
          <cell r="C206" t="str">
            <v>Westwood Farm Community Pre-School</v>
          </cell>
          <cell r="D206" t="str">
            <v>Pre School</v>
          </cell>
          <cell r="J206">
            <v>0.38</v>
          </cell>
          <cell r="K206">
            <v>4.08</v>
          </cell>
          <cell r="L206">
            <v>4.3010000000000002</v>
          </cell>
          <cell r="M206">
            <v>0</v>
          </cell>
          <cell r="N206">
            <v>4.3010000000000002</v>
          </cell>
          <cell r="O206">
            <v>0.22100000000000009</v>
          </cell>
          <cell r="P206">
            <v>5.4166666666666689E-2</v>
          </cell>
          <cell r="Q206">
            <v>4.2023999999999999</v>
          </cell>
          <cell r="R206">
            <v>4.3010000000000002</v>
          </cell>
          <cell r="S206">
            <v>4.3010000000000002</v>
          </cell>
          <cell r="T206">
            <v>4.3010000000000002</v>
          </cell>
          <cell r="U206">
            <v>4.4000000000000004</v>
          </cell>
          <cell r="V206">
            <v>0</v>
          </cell>
          <cell r="W206">
            <v>4.4000000000000004</v>
          </cell>
          <cell r="X206">
            <v>9.9000000000000199E-2</v>
          </cell>
          <cell r="Y206">
            <v>4.4000000000000004</v>
          </cell>
          <cell r="Z206">
            <v>0</v>
          </cell>
          <cell r="AA206">
            <v>4.4000000000000004</v>
          </cell>
          <cell r="AB206">
            <v>4.37</v>
          </cell>
          <cell r="AC206">
            <v>0</v>
          </cell>
          <cell r="AD206">
            <v>4.37</v>
          </cell>
          <cell r="AE206">
            <v>4.5</v>
          </cell>
          <cell r="AF206">
            <v>0</v>
          </cell>
          <cell r="AG206">
            <v>4.5</v>
          </cell>
          <cell r="AH206">
            <v>24004.400000000001</v>
          </cell>
          <cell r="AI206">
            <v>13728</v>
          </cell>
          <cell r="AJ206">
            <v>4966.7</v>
          </cell>
          <cell r="AK206">
            <v>13728</v>
          </cell>
          <cell r="AL206">
            <v>4966.7</v>
          </cell>
          <cell r="AM206">
            <v>18694.7</v>
          </cell>
          <cell r="AN206">
            <v>-5309.7000000000007</v>
          </cell>
          <cell r="AQ206">
            <v>104899.228</v>
          </cell>
          <cell r="AR206">
            <v>81695.839000000007</v>
          </cell>
          <cell r="AS206">
            <v>0</v>
          </cell>
          <cell r="AT206">
            <v>84126.150000000009</v>
          </cell>
          <cell r="AU206">
            <v>84126.150000000009</v>
          </cell>
          <cell r="AW206">
            <v>155.00000000000003</v>
          </cell>
          <cell r="AX206">
            <v>926</v>
          </cell>
          <cell r="AY206">
            <v>926</v>
          </cell>
          <cell r="AZ206">
            <v>860.25000000000011</v>
          </cell>
          <cell r="BA206">
            <v>5139.3</v>
          </cell>
          <cell r="BB206">
            <v>5287.46</v>
          </cell>
          <cell r="BC206">
            <v>5102.26</v>
          </cell>
          <cell r="BD206">
            <v>1573.1</v>
          </cell>
          <cell r="BE206">
            <v>872.5</v>
          </cell>
          <cell r="BF206">
            <v>872.5</v>
          </cell>
          <cell r="BG206">
            <v>2752.9249999999997</v>
          </cell>
          <cell r="BH206">
            <v>1526.875</v>
          </cell>
          <cell r="BI206">
            <v>1500.7</v>
          </cell>
          <cell r="BJ206">
            <v>1352.375</v>
          </cell>
          <cell r="BK206">
            <v>108512.40300000001</v>
          </cell>
        </row>
        <row r="207">
          <cell r="A207">
            <v>654485</v>
          </cell>
          <cell r="C207" t="str">
            <v>Wings &amp; Wellies</v>
          </cell>
          <cell r="D207" t="str">
            <v>Pre School</v>
          </cell>
          <cell r="G207">
            <v>1</v>
          </cell>
          <cell r="J207">
            <v>0.38</v>
          </cell>
          <cell r="K207">
            <v>4.08</v>
          </cell>
          <cell r="L207">
            <v>4.3010000000000002</v>
          </cell>
          <cell r="M207">
            <v>0</v>
          </cell>
          <cell r="N207">
            <v>4.3010000000000002</v>
          </cell>
          <cell r="O207">
            <v>0.22100000000000009</v>
          </cell>
          <cell r="P207">
            <v>5.4166666666666689E-2</v>
          </cell>
          <cell r="Q207">
            <v>4.2023999999999999</v>
          </cell>
          <cell r="R207">
            <v>4.3010000000000002</v>
          </cell>
          <cell r="S207">
            <v>4.3010000000000002</v>
          </cell>
          <cell r="T207">
            <v>4.3010000000000002</v>
          </cell>
          <cell r="U207">
            <v>4.4000000000000004</v>
          </cell>
          <cell r="V207">
            <v>0</v>
          </cell>
          <cell r="W207">
            <v>4.4000000000000004</v>
          </cell>
          <cell r="X207">
            <v>9.9000000000000199E-2</v>
          </cell>
          <cell r="Y207">
            <v>4.4000000000000004</v>
          </cell>
          <cell r="Z207">
            <v>0.66</v>
          </cell>
          <cell r="AA207">
            <v>5.0600000000000005</v>
          </cell>
          <cell r="AB207">
            <v>4.37</v>
          </cell>
          <cell r="AC207">
            <v>0</v>
          </cell>
          <cell r="AD207">
            <v>4.37</v>
          </cell>
          <cell r="AE207">
            <v>4.5</v>
          </cell>
          <cell r="AF207">
            <v>0</v>
          </cell>
          <cell r="AG207">
            <v>4.5</v>
          </cell>
          <cell r="AH207">
            <v>13596.25</v>
          </cell>
          <cell r="AI207">
            <v>11743.6</v>
          </cell>
          <cell r="AJ207">
            <v>1717.1</v>
          </cell>
          <cell r="AK207">
            <v>11743.6</v>
          </cell>
          <cell r="AL207">
            <v>1717.1</v>
          </cell>
          <cell r="AM207">
            <v>13460.7</v>
          </cell>
          <cell r="AN207">
            <v>-135.54999999999927</v>
          </cell>
          <cell r="AQ207">
            <v>59415.612500000003</v>
          </cell>
          <cell r="AR207">
            <v>58823.259000000005</v>
          </cell>
          <cell r="AS207">
            <v>0</v>
          </cell>
          <cell r="AT207">
            <v>60573.15</v>
          </cell>
          <cell r="AU207">
            <v>60573.15</v>
          </cell>
          <cell r="AW207">
            <v>0</v>
          </cell>
          <cell r="AX207">
            <v>279.5</v>
          </cell>
          <cell r="AY207">
            <v>279.5</v>
          </cell>
          <cell r="AZ207">
            <v>0</v>
          </cell>
          <cell r="BA207">
            <v>1551.2249999999999</v>
          </cell>
          <cell r="BB207">
            <v>1595.9449999999999</v>
          </cell>
          <cell r="BC207">
            <v>1540.0450000000003</v>
          </cell>
          <cell r="BD207">
            <v>76.7</v>
          </cell>
          <cell r="BE207">
            <v>761.1</v>
          </cell>
          <cell r="BF207">
            <v>761.1</v>
          </cell>
          <cell r="BG207">
            <v>134.22499999999999</v>
          </cell>
          <cell r="BH207">
            <v>1331.925</v>
          </cell>
          <cell r="BI207">
            <v>1309.0920000000001</v>
          </cell>
          <cell r="BJ207">
            <v>1179.7050000000002</v>
          </cell>
          <cell r="BK207">
            <v>59549.837500000001</v>
          </cell>
        </row>
        <row r="208">
          <cell r="A208">
            <v>581522</v>
          </cell>
          <cell r="C208" t="str">
            <v>Woodlands Day Nursery</v>
          </cell>
          <cell r="D208" t="str">
            <v>Day Nursery/Ind School</v>
          </cell>
          <cell r="E208">
            <v>1</v>
          </cell>
          <cell r="F208">
            <v>1</v>
          </cell>
          <cell r="G208">
            <v>1</v>
          </cell>
          <cell r="H208">
            <v>1</v>
          </cell>
          <cell r="I208">
            <v>1</v>
          </cell>
          <cell r="J208">
            <v>0.94</v>
          </cell>
          <cell r="K208">
            <v>4.9000000000000004</v>
          </cell>
          <cell r="L208">
            <v>4.3010000000000002</v>
          </cell>
          <cell r="M208">
            <v>0.65780000000000005</v>
          </cell>
          <cell r="N208">
            <v>4.9588000000000001</v>
          </cell>
          <cell r="O208">
            <v>5.8799999999999741E-2</v>
          </cell>
          <cell r="P208">
            <v>1.1999999999999946E-2</v>
          </cell>
          <cell r="Q208">
            <v>4.9000000000000004</v>
          </cell>
          <cell r="R208">
            <v>4.9588000000000001</v>
          </cell>
          <cell r="S208">
            <v>4.9588000000000001</v>
          </cell>
          <cell r="T208">
            <v>4.9588000000000001</v>
          </cell>
          <cell r="U208">
            <v>4.4000000000000004</v>
          </cell>
          <cell r="V208">
            <v>0.66</v>
          </cell>
          <cell r="W208">
            <v>5.0600000000000005</v>
          </cell>
          <cell r="X208">
            <v>0.1012000000000004</v>
          </cell>
          <cell r="Y208">
            <v>4.4000000000000004</v>
          </cell>
          <cell r="Z208">
            <v>0.66</v>
          </cell>
          <cell r="AA208">
            <v>5.0600000000000005</v>
          </cell>
          <cell r="AB208">
            <v>4.37</v>
          </cell>
          <cell r="AC208">
            <v>0.63</v>
          </cell>
          <cell r="AD208">
            <v>5</v>
          </cell>
          <cell r="AE208">
            <v>4.5</v>
          </cell>
          <cell r="AF208">
            <v>0.63</v>
          </cell>
          <cell r="AG208">
            <v>5.13</v>
          </cell>
          <cell r="AH208">
            <v>22698</v>
          </cell>
          <cell r="AI208">
            <v>13557.599999999999</v>
          </cell>
          <cell r="AJ208">
            <v>5260.5</v>
          </cell>
          <cell r="AK208">
            <v>13557.599999999999</v>
          </cell>
          <cell r="AL208">
            <v>5260.5</v>
          </cell>
          <cell r="AM208">
            <v>18818.099999999999</v>
          </cell>
          <cell r="AN208">
            <v>-3879.9000000000015</v>
          </cell>
          <cell r="AQ208">
            <v>113490</v>
          </cell>
          <cell r="AR208">
            <v>94090.5</v>
          </cell>
          <cell r="AS208">
            <v>11855.402999999998</v>
          </cell>
          <cell r="AT208">
            <v>96536.852999999988</v>
          </cell>
          <cell r="AU208">
            <v>96536.852999999988</v>
          </cell>
          <cell r="AW208">
            <v>0</v>
          </cell>
          <cell r="AX208">
            <v>0</v>
          </cell>
          <cell r="AY208">
            <v>0</v>
          </cell>
          <cell r="AZ208">
            <v>0</v>
          </cell>
          <cell r="BA208">
            <v>0</v>
          </cell>
          <cell r="BB208">
            <v>0</v>
          </cell>
          <cell r="BC208">
            <v>0</v>
          </cell>
          <cell r="BD208">
            <v>0</v>
          </cell>
          <cell r="BE208">
            <v>0</v>
          </cell>
          <cell r="BF208">
            <v>0</v>
          </cell>
          <cell r="BG208">
            <v>0</v>
          </cell>
          <cell r="BH208">
            <v>0</v>
          </cell>
          <cell r="BI208">
            <v>0</v>
          </cell>
          <cell r="BJ208">
            <v>0</v>
          </cell>
          <cell r="BK208">
            <v>113490</v>
          </cell>
        </row>
        <row r="209">
          <cell r="A209">
            <v>475284</v>
          </cell>
          <cell r="C209" t="str">
            <v>Zahra Umar</v>
          </cell>
          <cell r="D209" t="str">
            <v>Childminder</v>
          </cell>
          <cell r="K209">
            <v>3.7</v>
          </cell>
          <cell r="L209">
            <v>4.3010000000000002</v>
          </cell>
          <cell r="M209">
            <v>0</v>
          </cell>
          <cell r="N209">
            <v>4.3010000000000002</v>
          </cell>
          <cell r="O209">
            <v>0.60099999999999998</v>
          </cell>
          <cell r="P209">
            <v>0.16243243243243241</v>
          </cell>
          <cell r="R209">
            <v>4.3010000000000002</v>
          </cell>
          <cell r="S209">
            <v>4.07</v>
          </cell>
          <cell r="T209">
            <v>4.07</v>
          </cell>
          <cell r="U209">
            <v>4.4000000000000004</v>
          </cell>
          <cell r="V209">
            <v>0</v>
          </cell>
          <cell r="W209">
            <v>4.4000000000000004</v>
          </cell>
          <cell r="X209">
            <v>0.33000000000000007</v>
          </cell>
          <cell r="Y209">
            <v>4.4000000000000004</v>
          </cell>
          <cell r="Z209">
            <v>0</v>
          </cell>
          <cell r="AA209">
            <v>4.4000000000000004</v>
          </cell>
          <cell r="AB209">
            <v>4.37</v>
          </cell>
          <cell r="AC209">
            <v>0</v>
          </cell>
          <cell r="AD209">
            <v>4.37</v>
          </cell>
          <cell r="AE209">
            <v>4.5</v>
          </cell>
          <cell r="AF209">
            <v>0</v>
          </cell>
          <cell r="AG209">
            <v>4.5</v>
          </cell>
          <cell r="AH209">
            <v>0</v>
          </cell>
          <cell r="AI209">
            <v>0</v>
          </cell>
          <cell r="AJ209">
            <v>0</v>
          </cell>
          <cell r="AK209">
            <v>0</v>
          </cell>
          <cell r="AL209">
            <v>0</v>
          </cell>
          <cell r="AM209">
            <v>0</v>
          </cell>
          <cell r="AN209">
            <v>0</v>
          </cell>
          <cell r="AQ209">
            <v>0</v>
          </cell>
          <cell r="AR209">
            <v>0</v>
          </cell>
          <cell r="AS209">
            <v>0</v>
          </cell>
          <cell r="AT209">
            <v>0</v>
          </cell>
          <cell r="AU209">
            <v>0</v>
          </cell>
          <cell r="AW209">
            <v>0</v>
          </cell>
          <cell r="AX209">
            <v>0</v>
          </cell>
          <cell r="AY209">
            <v>0</v>
          </cell>
          <cell r="AZ209">
            <v>0</v>
          </cell>
          <cell r="BA209">
            <v>0</v>
          </cell>
          <cell r="BB209">
            <v>0</v>
          </cell>
          <cell r="BC209">
            <v>0</v>
          </cell>
          <cell r="BD209">
            <v>0</v>
          </cell>
          <cell r="BE209">
            <v>0</v>
          </cell>
          <cell r="BF209">
            <v>0</v>
          </cell>
          <cell r="BG209">
            <v>0</v>
          </cell>
          <cell r="BH209">
            <v>0</v>
          </cell>
          <cell r="BI209">
            <v>0</v>
          </cell>
          <cell r="BJ209">
            <v>0</v>
          </cell>
          <cell r="BK209">
            <v>0</v>
          </cell>
        </row>
        <row r="210">
          <cell r="A210">
            <v>540596</v>
          </cell>
          <cell r="C210" t="str">
            <v>Zena Bennetts</v>
          </cell>
          <cell r="D210" t="str">
            <v>Childminder</v>
          </cell>
          <cell r="K210">
            <v>3.7</v>
          </cell>
          <cell r="L210">
            <v>4.3010000000000002</v>
          </cell>
          <cell r="M210">
            <v>0</v>
          </cell>
          <cell r="N210">
            <v>4.3010000000000002</v>
          </cell>
          <cell r="O210">
            <v>0.60099999999999998</v>
          </cell>
          <cell r="P210">
            <v>0.16243243243243241</v>
          </cell>
          <cell r="R210">
            <v>4.3010000000000002</v>
          </cell>
          <cell r="S210">
            <v>4.07</v>
          </cell>
          <cell r="T210">
            <v>4.07</v>
          </cell>
          <cell r="U210">
            <v>4.4000000000000004</v>
          </cell>
          <cell r="V210">
            <v>0</v>
          </cell>
          <cell r="W210">
            <v>4.4000000000000004</v>
          </cell>
          <cell r="X210">
            <v>0.33000000000000007</v>
          </cell>
          <cell r="Y210">
            <v>4.4000000000000004</v>
          </cell>
          <cell r="Z210">
            <v>0</v>
          </cell>
          <cell r="AA210">
            <v>4.4000000000000004</v>
          </cell>
          <cell r="AB210">
            <v>4.37</v>
          </cell>
          <cell r="AC210">
            <v>0</v>
          </cell>
          <cell r="AD210">
            <v>4.37</v>
          </cell>
          <cell r="AE210">
            <v>4.5</v>
          </cell>
          <cell r="AF210">
            <v>0</v>
          </cell>
          <cell r="AG210">
            <v>4.5</v>
          </cell>
          <cell r="AH210">
            <v>0</v>
          </cell>
          <cell r="AI210">
            <v>171</v>
          </cell>
          <cell r="AJ210">
            <v>171</v>
          </cell>
          <cell r="AK210">
            <v>171</v>
          </cell>
          <cell r="AL210">
            <v>171</v>
          </cell>
          <cell r="AM210">
            <v>342</v>
          </cell>
          <cell r="AN210">
            <v>342</v>
          </cell>
          <cell r="AQ210">
            <v>0</v>
          </cell>
          <cell r="AR210">
            <v>1494.54</v>
          </cell>
          <cell r="AS210">
            <v>0</v>
          </cell>
          <cell r="AT210">
            <v>1539</v>
          </cell>
          <cell r="AU210">
            <v>1539</v>
          </cell>
          <cell r="AW210">
            <v>0</v>
          </cell>
          <cell r="AX210">
            <v>1059</v>
          </cell>
          <cell r="AY210">
            <v>1059</v>
          </cell>
          <cell r="AZ210">
            <v>0</v>
          </cell>
          <cell r="BA210">
            <v>5877.45</v>
          </cell>
          <cell r="BB210">
            <v>6046.89</v>
          </cell>
          <cell r="BC210">
            <v>5835.0900000000011</v>
          </cell>
          <cell r="BD210">
            <v>0</v>
          </cell>
          <cell r="BE210">
            <v>0</v>
          </cell>
          <cell r="BF210">
            <v>0</v>
          </cell>
          <cell r="BG210">
            <v>0</v>
          </cell>
          <cell r="BH210">
            <v>0</v>
          </cell>
          <cell r="BI210">
            <v>0</v>
          </cell>
          <cell r="BJ210">
            <v>0</v>
          </cell>
          <cell r="BK210">
            <v>0</v>
          </cell>
        </row>
        <row r="211">
          <cell r="A211">
            <v>540600</v>
          </cell>
          <cell r="C211" t="str">
            <v>Zoe Morris</v>
          </cell>
          <cell r="D211" t="str">
            <v>Childminder</v>
          </cell>
          <cell r="E211">
            <v>1</v>
          </cell>
          <cell r="J211">
            <v>0.38</v>
          </cell>
          <cell r="K211">
            <v>4.08</v>
          </cell>
          <cell r="L211">
            <v>4.3010000000000002</v>
          </cell>
          <cell r="M211">
            <v>0.65780000000000005</v>
          </cell>
          <cell r="N211">
            <v>4.9588000000000001</v>
          </cell>
          <cell r="O211">
            <v>0.87880000000000003</v>
          </cell>
          <cell r="P211">
            <v>0.2153921568627451</v>
          </cell>
          <cell r="Q211">
            <v>4.2023999999999999</v>
          </cell>
          <cell r="R211">
            <v>4.9588000000000001</v>
          </cell>
          <cell r="S211">
            <v>4.4880000000000004</v>
          </cell>
          <cell r="T211">
            <v>4.4880000000000004</v>
          </cell>
          <cell r="U211">
            <v>4.4000000000000004</v>
          </cell>
          <cell r="V211">
            <v>0</v>
          </cell>
          <cell r="W211">
            <v>4.4000000000000004</v>
          </cell>
          <cell r="X211">
            <v>-8.8000000000000078E-2</v>
          </cell>
          <cell r="Y211">
            <v>4.4000000000000004</v>
          </cell>
          <cell r="Z211">
            <v>0</v>
          </cell>
          <cell r="AA211">
            <v>4.4000000000000004</v>
          </cell>
          <cell r="AB211">
            <v>4.37</v>
          </cell>
          <cell r="AC211">
            <v>0</v>
          </cell>
          <cell r="AD211">
            <v>4.37</v>
          </cell>
          <cell r="AE211">
            <v>4.5</v>
          </cell>
          <cell r="AF211">
            <v>0</v>
          </cell>
          <cell r="AG211">
            <v>4.5</v>
          </cell>
          <cell r="AH211">
            <v>354</v>
          </cell>
          <cell r="AI211">
            <v>0</v>
          </cell>
          <cell r="AJ211">
            <v>0</v>
          </cell>
          <cell r="AK211">
            <v>0</v>
          </cell>
          <cell r="AL211">
            <v>0</v>
          </cell>
          <cell r="AM211">
            <v>0</v>
          </cell>
          <cell r="AN211">
            <v>-354</v>
          </cell>
          <cell r="AQ211">
            <v>1546.98</v>
          </cell>
          <cell r="AR211">
            <v>0</v>
          </cell>
          <cell r="AS211">
            <v>0</v>
          </cell>
          <cell r="AT211">
            <v>0</v>
          </cell>
          <cell r="AU211">
            <v>0</v>
          </cell>
          <cell r="AW211">
            <v>0</v>
          </cell>
          <cell r="AX211">
            <v>0</v>
          </cell>
          <cell r="AY211">
            <v>0</v>
          </cell>
          <cell r="AZ211">
            <v>0</v>
          </cell>
          <cell r="BA211">
            <v>0</v>
          </cell>
          <cell r="BB211">
            <v>0</v>
          </cell>
          <cell r="BC211">
            <v>0</v>
          </cell>
          <cell r="BD211">
            <v>0</v>
          </cell>
          <cell r="BE211">
            <v>0</v>
          </cell>
          <cell r="BF211">
            <v>0</v>
          </cell>
          <cell r="BG211">
            <v>0</v>
          </cell>
          <cell r="BH211">
            <v>0</v>
          </cell>
          <cell r="BI211">
            <v>0</v>
          </cell>
          <cell r="BJ211">
            <v>0</v>
          </cell>
          <cell r="BK211">
            <v>1546.98</v>
          </cell>
        </row>
        <row r="212">
          <cell r="C212" t="str">
            <v>Additional 30 hours</v>
          </cell>
          <cell r="E212">
            <v>0.25</v>
          </cell>
          <cell r="I212">
            <v>1</v>
          </cell>
          <cell r="K212">
            <v>4.4654500000000006</v>
          </cell>
          <cell r="L212">
            <v>4.3010000000000002</v>
          </cell>
          <cell r="M212">
            <v>0.16445000000000001</v>
          </cell>
          <cell r="N212">
            <v>4.4654500000000006</v>
          </cell>
          <cell r="O212">
            <v>0</v>
          </cell>
          <cell r="P212">
            <v>0</v>
          </cell>
          <cell r="Q212">
            <v>4.4124999999999996</v>
          </cell>
          <cell r="R212">
            <v>4.4654500000000006</v>
          </cell>
          <cell r="S212">
            <v>4.4654500000000006</v>
          </cell>
          <cell r="T212">
            <v>4.4654500000000006</v>
          </cell>
          <cell r="U212">
            <v>4.4000000000000004</v>
          </cell>
          <cell r="V212">
            <v>0</v>
          </cell>
          <cell r="W212">
            <v>4.4000000000000004</v>
          </cell>
          <cell r="X212">
            <v>-6.545000000000023E-2</v>
          </cell>
          <cell r="Y212">
            <v>4.4000000000000004</v>
          </cell>
          <cell r="Z212">
            <v>0</v>
          </cell>
          <cell r="AA212">
            <v>4.4000000000000004</v>
          </cell>
          <cell r="AB212">
            <v>4.37</v>
          </cell>
          <cell r="AC212">
            <v>0.63</v>
          </cell>
          <cell r="AD212">
            <v>5</v>
          </cell>
          <cell r="AE212">
            <v>4.5</v>
          </cell>
          <cell r="AF212">
            <v>0.63</v>
          </cell>
          <cell r="AG212">
            <v>5.13</v>
          </cell>
          <cell r="AH212">
            <v>13885.6</v>
          </cell>
          <cell r="AK212">
            <v>20000</v>
          </cell>
          <cell r="AM212">
            <v>20000</v>
          </cell>
          <cell r="AN212">
            <v>-13885.6</v>
          </cell>
          <cell r="AQ212">
            <v>69428</v>
          </cell>
          <cell r="AR212">
            <v>0</v>
          </cell>
          <cell r="AS212">
            <v>12600</v>
          </cell>
          <cell r="AT212">
            <v>102600</v>
          </cell>
          <cell r="AU212">
            <v>102600</v>
          </cell>
          <cell r="AW212">
            <v>5785.0450450450453</v>
          </cell>
          <cell r="AY212">
            <v>2000</v>
          </cell>
          <cell r="AZ212">
            <v>32107</v>
          </cell>
          <cell r="BA212">
            <v>0</v>
          </cell>
          <cell r="BB212">
            <v>11420</v>
          </cell>
          <cell r="BC212">
            <v>11420</v>
          </cell>
          <cell r="BD212">
            <v>2000</v>
          </cell>
          <cell r="BF212">
            <v>2000</v>
          </cell>
          <cell r="BG212">
            <v>3500</v>
          </cell>
          <cell r="BH212">
            <v>0</v>
          </cell>
          <cell r="BI212">
            <v>3440</v>
          </cell>
          <cell r="BJ212">
            <v>3100</v>
          </cell>
          <cell r="BK212">
            <v>105035</v>
          </cell>
        </row>
        <row r="213">
          <cell r="C213" t="str">
            <v>Autumn Term adjustments to be processed</v>
          </cell>
          <cell r="E213">
            <v>22</v>
          </cell>
          <cell r="J213">
            <v>144</v>
          </cell>
          <cell r="U213">
            <v>4.4000000000000004</v>
          </cell>
          <cell r="V213">
            <v>0</v>
          </cell>
          <cell r="W213">
            <v>4.4000000000000004</v>
          </cell>
          <cell r="X213">
            <v>4.4000000000000004</v>
          </cell>
          <cell r="AQ213">
            <v>0</v>
          </cell>
          <cell r="AR213">
            <v>0</v>
          </cell>
          <cell r="AS213">
            <v>0</v>
          </cell>
          <cell r="AT213">
            <v>0</v>
          </cell>
          <cell r="AU213">
            <v>0</v>
          </cell>
          <cell r="AW213">
            <v>0</v>
          </cell>
          <cell r="BG213">
            <v>0</v>
          </cell>
          <cell r="BH213">
            <v>0</v>
          </cell>
          <cell r="BI213">
            <v>0</v>
          </cell>
          <cell r="BJ213">
            <v>0</v>
          </cell>
          <cell r="BK213">
            <v>0</v>
          </cell>
        </row>
        <row r="214">
          <cell r="A214">
            <v>91100</v>
          </cell>
          <cell r="C214" t="str">
            <v>Basildon C.E. Nursery School</v>
          </cell>
          <cell r="G214">
            <v>1</v>
          </cell>
          <cell r="H214">
            <v>1</v>
          </cell>
          <cell r="I214">
            <v>1</v>
          </cell>
          <cell r="AB214">
            <v>4.37</v>
          </cell>
          <cell r="AC214">
            <v>0.63</v>
          </cell>
          <cell r="AD214">
            <v>5</v>
          </cell>
          <cell r="AE214">
            <v>4.5</v>
          </cell>
          <cell r="AF214">
            <v>0.63</v>
          </cell>
          <cell r="AG214">
            <v>5.13</v>
          </cell>
          <cell r="AI214">
            <v>6159.6</v>
          </cell>
          <cell r="AJ214">
            <v>2217.6</v>
          </cell>
          <cell r="AK214">
            <v>6159.6</v>
          </cell>
          <cell r="AL214">
            <v>2217.6</v>
          </cell>
          <cell r="AM214">
            <v>8377.2000000000007</v>
          </cell>
          <cell r="AN214">
            <v>8377.2000000000007</v>
          </cell>
          <cell r="AQ214">
            <v>0</v>
          </cell>
          <cell r="AR214">
            <v>41886</v>
          </cell>
          <cell r="AS214">
            <v>5277.6360000000004</v>
          </cell>
          <cell r="AT214">
            <v>42975.036</v>
          </cell>
          <cell r="AU214">
            <v>42975.036</v>
          </cell>
          <cell r="AW214">
            <v>0</v>
          </cell>
          <cell r="AX214">
            <v>0</v>
          </cell>
          <cell r="AY214">
            <v>0</v>
          </cell>
          <cell r="AZ214">
            <v>0</v>
          </cell>
          <cell r="BA214">
            <v>0</v>
          </cell>
          <cell r="BB214">
            <v>0</v>
          </cell>
          <cell r="BC214">
            <v>0</v>
          </cell>
          <cell r="BD214">
            <v>0</v>
          </cell>
          <cell r="BE214">
            <v>0</v>
          </cell>
          <cell r="BF214">
            <v>0</v>
          </cell>
          <cell r="BG214">
            <v>0</v>
          </cell>
          <cell r="BH214">
            <v>0</v>
          </cell>
          <cell r="BI214">
            <v>0</v>
          </cell>
          <cell r="BJ214">
            <v>0</v>
          </cell>
          <cell r="BK214">
            <v>0</v>
          </cell>
        </row>
        <row r="215">
          <cell r="A215">
            <v>92000</v>
          </cell>
          <cell r="B215">
            <v>8692239</v>
          </cell>
          <cell r="C215" t="str">
            <v>Calcot Infant School and Nursery</v>
          </cell>
          <cell r="D215" t="str">
            <v>Maint Nursery Class</v>
          </cell>
          <cell r="E215">
            <v>1</v>
          </cell>
          <cell r="F215">
            <v>1</v>
          </cell>
          <cell r="G215">
            <v>1</v>
          </cell>
          <cell r="H215">
            <v>1</v>
          </cell>
          <cell r="I215">
            <v>1</v>
          </cell>
          <cell r="J215">
            <v>0.94</v>
          </cell>
          <cell r="K215">
            <v>4.13</v>
          </cell>
          <cell r="L215">
            <v>4.3010000000000002</v>
          </cell>
          <cell r="M215">
            <v>0.65780000000000005</v>
          </cell>
          <cell r="N215">
            <v>4.9588000000000001</v>
          </cell>
          <cell r="O215">
            <v>0.8288000000000002</v>
          </cell>
          <cell r="P215">
            <v>0.20067796610169497</v>
          </cell>
          <cell r="Q215">
            <v>4.2538999999999998</v>
          </cell>
          <cell r="R215">
            <v>4.9588000000000001</v>
          </cell>
          <cell r="S215">
            <v>4.5430000000000001</v>
          </cell>
          <cell r="T215">
            <v>4.5430000000000001</v>
          </cell>
          <cell r="U215">
            <v>4.4000000000000004</v>
          </cell>
          <cell r="V215">
            <v>0.66</v>
          </cell>
          <cell r="W215">
            <v>5.0600000000000005</v>
          </cell>
          <cell r="X215">
            <v>0.51700000000000035</v>
          </cell>
          <cell r="Y215">
            <v>4.4000000000000004</v>
          </cell>
          <cell r="Z215">
            <v>0.66</v>
          </cell>
          <cell r="AA215">
            <v>5.0600000000000005</v>
          </cell>
          <cell r="AB215">
            <v>4.37</v>
          </cell>
          <cell r="AC215">
            <v>0.63</v>
          </cell>
          <cell r="AD215">
            <v>5</v>
          </cell>
          <cell r="AE215">
            <v>4.5</v>
          </cell>
          <cell r="AF215">
            <v>0.63</v>
          </cell>
          <cell r="AG215">
            <v>5.13</v>
          </cell>
          <cell r="AH215">
            <v>20527.8</v>
          </cell>
          <cell r="AI215">
            <v>24219.599999999999</v>
          </cell>
          <cell r="AJ215">
            <v>7692</v>
          </cell>
          <cell r="AK215">
            <v>24219.599999999999</v>
          </cell>
          <cell r="AL215">
            <v>7692</v>
          </cell>
          <cell r="AM215">
            <v>31911.599999999999</v>
          </cell>
          <cell r="AN215">
            <v>11383.8</v>
          </cell>
          <cell r="AQ215">
            <v>102639</v>
          </cell>
          <cell r="AR215">
            <v>159558</v>
          </cell>
          <cell r="AS215">
            <v>20104.308000000001</v>
          </cell>
          <cell r="AT215">
            <v>163706.508</v>
          </cell>
          <cell r="AU215">
            <v>163706.508</v>
          </cell>
          <cell r="AW215">
            <v>0</v>
          </cell>
          <cell r="AX215">
            <v>0</v>
          </cell>
          <cell r="AY215">
            <v>0</v>
          </cell>
          <cell r="AZ215">
            <v>0</v>
          </cell>
          <cell r="BA215">
            <v>0</v>
          </cell>
          <cell r="BB215">
            <v>0</v>
          </cell>
          <cell r="BC215">
            <v>0</v>
          </cell>
          <cell r="BD215">
            <v>5568.6</v>
          </cell>
          <cell r="BE215">
            <v>5796</v>
          </cell>
          <cell r="BF215">
            <v>5796</v>
          </cell>
          <cell r="BG215">
            <v>9745.0500000000011</v>
          </cell>
          <cell r="BH215">
            <v>10143</v>
          </cell>
          <cell r="BI215">
            <v>9969.119999999999</v>
          </cell>
          <cell r="BJ215">
            <v>8983.8000000000011</v>
          </cell>
          <cell r="BK215">
            <v>112384.05</v>
          </cell>
        </row>
        <row r="216">
          <cell r="A216">
            <v>93100</v>
          </cell>
          <cell r="B216">
            <v>8692000</v>
          </cell>
          <cell r="C216" t="str">
            <v>Fir Tree Primary School and Nursery</v>
          </cell>
          <cell r="D216" t="str">
            <v>Maint Nursery Class</v>
          </cell>
          <cell r="E216">
            <v>1</v>
          </cell>
          <cell r="F216">
            <v>1</v>
          </cell>
          <cell r="G216">
            <v>1</v>
          </cell>
          <cell r="H216">
            <v>1</v>
          </cell>
          <cell r="I216">
            <v>1</v>
          </cell>
          <cell r="J216">
            <v>0.94</v>
          </cell>
          <cell r="K216">
            <v>4.13</v>
          </cell>
          <cell r="L216">
            <v>4.3010000000000002</v>
          </cell>
          <cell r="M216">
            <v>0.65780000000000005</v>
          </cell>
          <cell r="N216">
            <v>4.9588000000000001</v>
          </cell>
          <cell r="O216">
            <v>0.8288000000000002</v>
          </cell>
          <cell r="P216">
            <v>0.20067796610169497</v>
          </cell>
          <cell r="Q216">
            <v>4.2538999999999998</v>
          </cell>
          <cell r="R216">
            <v>4.9588000000000001</v>
          </cell>
          <cell r="S216">
            <v>4.5430000000000001</v>
          </cell>
          <cell r="T216">
            <v>4.5430000000000001</v>
          </cell>
          <cell r="U216">
            <v>4.4000000000000004</v>
          </cell>
          <cell r="V216">
            <v>0.66</v>
          </cell>
          <cell r="W216">
            <v>5.0600000000000005</v>
          </cell>
          <cell r="X216">
            <v>0.51700000000000035</v>
          </cell>
          <cell r="Y216">
            <v>4.4000000000000004</v>
          </cell>
          <cell r="Z216">
            <v>0.66</v>
          </cell>
          <cell r="AA216">
            <v>5.0600000000000005</v>
          </cell>
          <cell r="AB216">
            <v>4.37</v>
          </cell>
          <cell r="AC216">
            <v>0.63</v>
          </cell>
          <cell r="AD216">
            <v>5</v>
          </cell>
          <cell r="AE216">
            <v>4.5</v>
          </cell>
          <cell r="AF216">
            <v>0.63</v>
          </cell>
          <cell r="AG216">
            <v>5.13</v>
          </cell>
          <cell r="AH216">
            <v>18939</v>
          </cell>
          <cell r="AI216">
            <v>12171</v>
          </cell>
          <cell r="AJ216">
            <v>5406</v>
          </cell>
          <cell r="AK216">
            <v>12171</v>
          </cell>
          <cell r="AL216">
            <v>5406</v>
          </cell>
          <cell r="AM216">
            <v>17577</v>
          </cell>
          <cell r="AN216">
            <v>-1362</v>
          </cell>
          <cell r="AQ216">
            <v>94695</v>
          </cell>
          <cell r="AR216">
            <v>87885</v>
          </cell>
          <cell r="AS216">
            <v>11073.51</v>
          </cell>
          <cell r="AT216">
            <v>90170.01</v>
          </cell>
          <cell r="AU216">
            <v>90170.01</v>
          </cell>
          <cell r="AW216">
            <v>0</v>
          </cell>
          <cell r="AX216">
            <v>0</v>
          </cell>
          <cell r="AY216">
            <v>0</v>
          </cell>
          <cell r="AZ216">
            <v>0</v>
          </cell>
          <cell r="BA216">
            <v>0</v>
          </cell>
          <cell r="BB216">
            <v>0</v>
          </cell>
          <cell r="BC216">
            <v>0</v>
          </cell>
          <cell r="BD216">
            <v>354</v>
          </cell>
          <cell r="BE216">
            <v>957</v>
          </cell>
          <cell r="BF216">
            <v>957</v>
          </cell>
          <cell r="BG216">
            <v>619.5</v>
          </cell>
          <cell r="BH216">
            <v>1674.75</v>
          </cell>
          <cell r="BI216">
            <v>1646.04</v>
          </cell>
          <cell r="BJ216">
            <v>1483.3500000000001</v>
          </cell>
          <cell r="BK216">
            <v>95314.5</v>
          </cell>
        </row>
        <row r="217">
          <cell r="A217">
            <v>93900</v>
          </cell>
          <cell r="B217">
            <v>8692084</v>
          </cell>
          <cell r="C217" t="str">
            <v>John Rankin Infant and Nursery School</v>
          </cell>
          <cell r="D217" t="str">
            <v>Maint Nursery Class</v>
          </cell>
          <cell r="E217">
            <v>1</v>
          </cell>
          <cell r="F217">
            <v>1</v>
          </cell>
          <cell r="G217">
            <v>1</v>
          </cell>
          <cell r="H217">
            <v>1</v>
          </cell>
          <cell r="I217">
            <v>1</v>
          </cell>
          <cell r="J217">
            <v>0.94</v>
          </cell>
          <cell r="K217">
            <v>4.13</v>
          </cell>
          <cell r="L217">
            <v>4.3010000000000002</v>
          </cell>
          <cell r="M217">
            <v>0.65780000000000005</v>
          </cell>
          <cell r="N217">
            <v>4.9588000000000001</v>
          </cell>
          <cell r="O217">
            <v>0.8288000000000002</v>
          </cell>
          <cell r="P217">
            <v>0.20067796610169497</v>
          </cell>
          <cell r="Q217">
            <v>4.2538999999999998</v>
          </cell>
          <cell r="R217">
            <v>4.9588000000000001</v>
          </cell>
          <cell r="S217">
            <v>4.5430000000000001</v>
          </cell>
          <cell r="T217">
            <v>4.5430000000000001</v>
          </cell>
          <cell r="U217">
            <v>4.4000000000000004</v>
          </cell>
          <cell r="V217">
            <v>0.66</v>
          </cell>
          <cell r="W217">
            <v>5.0600000000000005</v>
          </cell>
          <cell r="X217">
            <v>0.51700000000000035</v>
          </cell>
          <cell r="Y217">
            <v>4.4000000000000004</v>
          </cell>
          <cell r="Z217">
            <v>0.66</v>
          </cell>
          <cell r="AA217">
            <v>5.0600000000000005</v>
          </cell>
          <cell r="AB217">
            <v>4.37</v>
          </cell>
          <cell r="AC217">
            <v>0.63</v>
          </cell>
          <cell r="AD217">
            <v>5</v>
          </cell>
          <cell r="AE217">
            <v>4.5</v>
          </cell>
          <cell r="AF217">
            <v>0.63</v>
          </cell>
          <cell r="AG217">
            <v>5.13</v>
          </cell>
          <cell r="AH217">
            <v>22188</v>
          </cell>
          <cell r="AI217">
            <v>22825.800000000003</v>
          </cell>
          <cell r="AJ217">
            <v>6459</v>
          </cell>
          <cell r="AK217">
            <v>22825.800000000003</v>
          </cell>
          <cell r="AL217">
            <v>6459</v>
          </cell>
          <cell r="AM217">
            <v>29284.800000000003</v>
          </cell>
          <cell r="AN217">
            <v>7096.8000000000029</v>
          </cell>
          <cell r="AQ217">
            <v>110940</v>
          </cell>
          <cell r="AR217">
            <v>146424</v>
          </cell>
          <cell r="AS217">
            <v>18449.424000000003</v>
          </cell>
          <cell r="AT217">
            <v>150231.024</v>
          </cell>
          <cell r="AU217">
            <v>150231.024</v>
          </cell>
          <cell r="AW217">
            <v>1758.0000000000002</v>
          </cell>
          <cell r="AX217">
            <v>1755</v>
          </cell>
          <cell r="AY217">
            <v>1755</v>
          </cell>
          <cell r="AZ217">
            <v>9756.9000000000015</v>
          </cell>
          <cell r="BA217">
            <v>9740.25</v>
          </cell>
          <cell r="BB217">
            <v>10021.049999999999</v>
          </cell>
          <cell r="BC217">
            <v>9670.0500000000011</v>
          </cell>
          <cell r="BD217">
            <v>1404</v>
          </cell>
          <cell r="BE217">
            <v>2271</v>
          </cell>
          <cell r="BF217">
            <v>2271</v>
          </cell>
          <cell r="BG217">
            <v>2457</v>
          </cell>
          <cell r="BH217">
            <v>3974.25</v>
          </cell>
          <cell r="BI217">
            <v>3906.12</v>
          </cell>
          <cell r="BJ217">
            <v>3520.05</v>
          </cell>
          <cell r="BK217">
            <v>123153.9</v>
          </cell>
        </row>
        <row r="218">
          <cell r="A218">
            <v>94300</v>
          </cell>
          <cell r="B218">
            <v>8693030</v>
          </cell>
          <cell r="C218" t="str">
            <v>Lambourn C.E. Primary School</v>
          </cell>
          <cell r="D218" t="str">
            <v>Maint Nursery Class</v>
          </cell>
          <cell r="E218">
            <v>1</v>
          </cell>
          <cell r="F218">
            <v>1</v>
          </cell>
          <cell r="G218">
            <v>1</v>
          </cell>
          <cell r="H218">
            <v>1</v>
          </cell>
          <cell r="I218">
            <v>1</v>
          </cell>
          <cell r="J218">
            <v>0.94</v>
          </cell>
          <cell r="K218">
            <v>4.13</v>
          </cell>
          <cell r="L218">
            <v>4.3010000000000002</v>
          </cell>
          <cell r="M218">
            <v>0.65780000000000005</v>
          </cell>
          <cell r="N218">
            <v>4.9588000000000001</v>
          </cell>
          <cell r="O218">
            <v>0.8288000000000002</v>
          </cell>
          <cell r="P218">
            <v>0.20067796610169497</v>
          </cell>
          <cell r="Q218">
            <v>4.2538999999999998</v>
          </cell>
          <cell r="R218">
            <v>4.9588000000000001</v>
          </cell>
          <cell r="S218">
            <v>4.5430000000000001</v>
          </cell>
          <cell r="T218">
            <v>4.5430000000000001</v>
          </cell>
          <cell r="U218">
            <v>4.4000000000000004</v>
          </cell>
          <cell r="V218">
            <v>0.66</v>
          </cell>
          <cell r="W218">
            <v>5.0600000000000005</v>
          </cell>
          <cell r="X218">
            <v>0.51700000000000035</v>
          </cell>
          <cell r="Y218">
            <v>4.4000000000000004</v>
          </cell>
          <cell r="Z218">
            <v>0.66</v>
          </cell>
          <cell r="AA218">
            <v>5.0600000000000005</v>
          </cell>
          <cell r="AB218">
            <v>4.37</v>
          </cell>
          <cell r="AC218">
            <v>0.63</v>
          </cell>
          <cell r="AD218">
            <v>5</v>
          </cell>
          <cell r="AE218">
            <v>4.5</v>
          </cell>
          <cell r="AF218">
            <v>0.63</v>
          </cell>
          <cell r="AG218">
            <v>5.13</v>
          </cell>
          <cell r="AH218">
            <v>17885.05</v>
          </cell>
          <cell r="AI218">
            <v>9683.4</v>
          </cell>
          <cell r="AJ218">
            <v>3582.6</v>
          </cell>
          <cell r="AK218">
            <v>9683.4</v>
          </cell>
          <cell r="AL218">
            <v>3582.6</v>
          </cell>
          <cell r="AM218">
            <v>13266</v>
          </cell>
          <cell r="AN218">
            <v>-4619.0499999999993</v>
          </cell>
          <cell r="AQ218">
            <v>89425.25</v>
          </cell>
          <cell r="AR218">
            <v>66330</v>
          </cell>
          <cell r="AS218">
            <v>8357.58</v>
          </cell>
          <cell r="AT218">
            <v>68054.58</v>
          </cell>
          <cell r="AU218">
            <v>68054.58</v>
          </cell>
          <cell r="AW218">
            <v>2019.0000000000002</v>
          </cell>
          <cell r="AX218">
            <v>3258</v>
          </cell>
          <cell r="AY218">
            <v>3258</v>
          </cell>
          <cell r="AZ218">
            <v>11205.45</v>
          </cell>
          <cell r="BA218">
            <v>18081.899999999998</v>
          </cell>
          <cell r="BB218">
            <v>18603.18</v>
          </cell>
          <cell r="BC218">
            <v>17951.580000000002</v>
          </cell>
          <cell r="BD218">
            <v>4440</v>
          </cell>
          <cell r="BE218">
            <v>5093.3999999999996</v>
          </cell>
          <cell r="BF218">
            <v>5093.3999999999996</v>
          </cell>
          <cell r="BG218">
            <v>7770</v>
          </cell>
          <cell r="BH218">
            <v>8913.4499999999989</v>
          </cell>
          <cell r="BI218">
            <v>8760.6479999999992</v>
          </cell>
          <cell r="BJ218">
            <v>7894.7699999999995</v>
          </cell>
          <cell r="BK218">
            <v>108400.7</v>
          </cell>
        </row>
        <row r="219">
          <cell r="A219">
            <v>94500</v>
          </cell>
          <cell r="B219">
            <v>8692158</v>
          </cell>
          <cell r="C219" t="str">
            <v>Mrs Bland's Infant School</v>
          </cell>
          <cell r="D219" t="str">
            <v>Maint Nursery Class</v>
          </cell>
          <cell r="E219">
            <v>1</v>
          </cell>
          <cell r="F219">
            <v>1</v>
          </cell>
          <cell r="G219">
            <v>1</v>
          </cell>
          <cell r="H219">
            <v>1</v>
          </cell>
          <cell r="I219">
            <v>1</v>
          </cell>
          <cell r="J219">
            <v>0.94</v>
          </cell>
          <cell r="K219">
            <v>4.13</v>
          </cell>
          <cell r="L219">
            <v>4.3010000000000002</v>
          </cell>
          <cell r="M219">
            <v>0.65780000000000005</v>
          </cell>
          <cell r="N219">
            <v>4.9588000000000001</v>
          </cell>
          <cell r="O219">
            <v>0.8288000000000002</v>
          </cell>
          <cell r="P219">
            <v>0.20067796610169497</v>
          </cell>
          <cell r="Q219">
            <v>4.2538999999999998</v>
          </cell>
          <cell r="R219">
            <v>4.9588000000000001</v>
          </cell>
          <cell r="S219">
            <v>4.5430000000000001</v>
          </cell>
          <cell r="T219">
            <v>4.5430000000000001</v>
          </cell>
          <cell r="U219">
            <v>4.4000000000000004</v>
          </cell>
          <cell r="V219">
            <v>0.66</v>
          </cell>
          <cell r="W219">
            <v>5.0600000000000005</v>
          </cell>
          <cell r="X219">
            <v>0.51700000000000035</v>
          </cell>
          <cell r="Y219">
            <v>4.4000000000000004</v>
          </cell>
          <cell r="Z219">
            <v>0.66</v>
          </cell>
          <cell r="AA219">
            <v>5.0600000000000005</v>
          </cell>
          <cell r="AB219">
            <v>4.37</v>
          </cell>
          <cell r="AC219">
            <v>0.63</v>
          </cell>
          <cell r="AD219">
            <v>5</v>
          </cell>
          <cell r="AE219">
            <v>4.5</v>
          </cell>
          <cell r="AF219">
            <v>0.63</v>
          </cell>
          <cell r="AG219">
            <v>5.13</v>
          </cell>
          <cell r="AH219">
            <v>28780.799999999999</v>
          </cell>
          <cell r="AI219">
            <v>20777.7</v>
          </cell>
          <cell r="AJ219">
            <v>7612.8</v>
          </cell>
          <cell r="AK219">
            <v>20777.7</v>
          </cell>
          <cell r="AL219">
            <v>7612.8</v>
          </cell>
          <cell r="AM219">
            <v>28390.5</v>
          </cell>
          <cell r="AN219">
            <v>-390.29999999999927</v>
          </cell>
          <cell r="AQ219">
            <v>143904</v>
          </cell>
          <cell r="AR219">
            <v>141952.5</v>
          </cell>
          <cell r="AS219">
            <v>17886.014999999999</v>
          </cell>
          <cell r="AT219">
            <v>145643.26499999998</v>
          </cell>
          <cell r="AU219">
            <v>145643.26499999998</v>
          </cell>
          <cell r="AW219">
            <v>2952.6000000000004</v>
          </cell>
          <cell r="AX219">
            <v>6063</v>
          </cell>
          <cell r="AY219">
            <v>6063</v>
          </cell>
          <cell r="AZ219">
            <v>16386.93</v>
          </cell>
          <cell r="BA219">
            <v>33649.65</v>
          </cell>
          <cell r="BB219">
            <v>34619.730000000003</v>
          </cell>
          <cell r="BC219">
            <v>33407.130000000005</v>
          </cell>
          <cell r="BD219">
            <v>5706</v>
          </cell>
          <cell r="BE219">
            <v>4569</v>
          </cell>
          <cell r="BF219">
            <v>4569</v>
          </cell>
          <cell r="BG219">
            <v>9985.5</v>
          </cell>
          <cell r="BH219">
            <v>7995.75</v>
          </cell>
          <cell r="BI219">
            <v>7858.68</v>
          </cell>
          <cell r="BJ219">
            <v>7081.95</v>
          </cell>
          <cell r="BK219">
            <v>170276.43</v>
          </cell>
        </row>
        <row r="220">
          <cell r="A220">
            <v>94600</v>
          </cell>
          <cell r="B220">
            <v>8692249</v>
          </cell>
          <cell r="C220" t="str">
            <v>Pangbourne Primary School</v>
          </cell>
          <cell r="D220" t="str">
            <v>Maint Nursery Class</v>
          </cell>
          <cell r="E220">
            <v>1</v>
          </cell>
          <cell r="F220">
            <v>1</v>
          </cell>
          <cell r="G220">
            <v>1</v>
          </cell>
          <cell r="H220">
            <v>1</v>
          </cell>
          <cell r="I220">
            <v>1</v>
          </cell>
          <cell r="J220">
            <v>0.94</v>
          </cell>
          <cell r="K220">
            <v>4.13</v>
          </cell>
          <cell r="L220">
            <v>4.3010000000000002</v>
          </cell>
          <cell r="M220">
            <v>0.65780000000000005</v>
          </cell>
          <cell r="N220">
            <v>4.9588000000000001</v>
          </cell>
          <cell r="O220">
            <v>0.8288000000000002</v>
          </cell>
          <cell r="P220">
            <v>0.20067796610169497</v>
          </cell>
          <cell r="Q220">
            <v>4.2538999999999998</v>
          </cell>
          <cell r="R220">
            <v>4.9588000000000001</v>
          </cell>
          <cell r="S220">
            <v>4.5430000000000001</v>
          </cell>
          <cell r="T220">
            <v>4.5430000000000001</v>
          </cell>
          <cell r="U220">
            <v>4.4000000000000004</v>
          </cell>
          <cell r="V220">
            <v>0.66</v>
          </cell>
          <cell r="W220">
            <v>5.0600000000000005</v>
          </cell>
          <cell r="X220">
            <v>0.51700000000000035</v>
          </cell>
          <cell r="Y220">
            <v>4.4000000000000004</v>
          </cell>
          <cell r="Z220">
            <v>0.66</v>
          </cell>
          <cell r="AA220">
            <v>5.0600000000000005</v>
          </cell>
          <cell r="AB220">
            <v>4.37</v>
          </cell>
          <cell r="AC220">
            <v>0.63</v>
          </cell>
          <cell r="AD220">
            <v>5</v>
          </cell>
          <cell r="AE220">
            <v>4.5</v>
          </cell>
          <cell r="AF220">
            <v>0.63</v>
          </cell>
          <cell r="AG220">
            <v>5.13</v>
          </cell>
          <cell r="AH220">
            <v>8781.6</v>
          </cell>
          <cell r="AI220">
            <v>5944.2</v>
          </cell>
          <cell r="AJ220">
            <v>292.8</v>
          </cell>
          <cell r="AK220">
            <v>5944.2</v>
          </cell>
          <cell r="AL220">
            <v>292.8</v>
          </cell>
          <cell r="AM220">
            <v>6237</v>
          </cell>
          <cell r="AN220">
            <v>-2544.6000000000004</v>
          </cell>
          <cell r="AQ220">
            <v>43908</v>
          </cell>
          <cell r="AR220">
            <v>31185</v>
          </cell>
          <cell r="AS220">
            <v>3929.31</v>
          </cell>
          <cell r="AT220">
            <v>31995.809999999998</v>
          </cell>
          <cell r="AU220">
            <v>31995.809999999998</v>
          </cell>
          <cell r="AW220">
            <v>0</v>
          </cell>
          <cell r="AX220">
            <v>0</v>
          </cell>
          <cell r="AY220">
            <v>0</v>
          </cell>
          <cell r="AZ220">
            <v>0</v>
          </cell>
          <cell r="BA220">
            <v>0</v>
          </cell>
          <cell r="BB220">
            <v>0</v>
          </cell>
          <cell r="BC220">
            <v>0</v>
          </cell>
          <cell r="BD220">
            <v>1140</v>
          </cell>
          <cell r="BE220">
            <v>1140</v>
          </cell>
          <cell r="BF220">
            <v>1140</v>
          </cell>
          <cell r="BG220">
            <v>1995</v>
          </cell>
          <cell r="BH220">
            <v>1995</v>
          </cell>
          <cell r="BI220">
            <v>1960.8</v>
          </cell>
          <cell r="BJ220">
            <v>1767</v>
          </cell>
          <cell r="BK220">
            <v>45903</v>
          </cell>
        </row>
        <row r="221">
          <cell r="A221">
            <v>94900</v>
          </cell>
          <cell r="B221">
            <v>8693036</v>
          </cell>
          <cell r="C221" t="str">
            <v>Purley Primary School</v>
          </cell>
          <cell r="D221" t="str">
            <v>Maint Nursery Class</v>
          </cell>
          <cell r="E221">
            <v>1</v>
          </cell>
          <cell r="F221">
            <v>1</v>
          </cell>
          <cell r="G221">
            <v>1</v>
          </cell>
          <cell r="H221">
            <v>1</v>
          </cell>
          <cell r="I221">
            <v>1</v>
          </cell>
          <cell r="J221">
            <v>0.94</v>
          </cell>
          <cell r="K221">
            <v>4.13</v>
          </cell>
          <cell r="L221">
            <v>4.3010000000000002</v>
          </cell>
          <cell r="M221">
            <v>0.65780000000000005</v>
          </cell>
          <cell r="N221">
            <v>4.9588000000000001</v>
          </cell>
          <cell r="O221">
            <v>0.8288000000000002</v>
          </cell>
          <cell r="P221">
            <v>0.20067796610169497</v>
          </cell>
          <cell r="Q221">
            <v>4.2538999999999998</v>
          </cell>
          <cell r="R221">
            <v>4.9588000000000001</v>
          </cell>
          <cell r="S221">
            <v>4.5430000000000001</v>
          </cell>
          <cell r="T221">
            <v>4.5430000000000001</v>
          </cell>
          <cell r="U221">
            <v>4.4000000000000004</v>
          </cell>
          <cell r="V221">
            <v>0.66</v>
          </cell>
          <cell r="W221">
            <v>5.0600000000000005</v>
          </cell>
          <cell r="X221">
            <v>0.51700000000000035</v>
          </cell>
          <cell r="Y221">
            <v>4.4000000000000004</v>
          </cell>
          <cell r="Z221">
            <v>0.66</v>
          </cell>
          <cell r="AA221">
            <v>5.0600000000000005</v>
          </cell>
          <cell r="AB221">
            <v>4.37</v>
          </cell>
          <cell r="AC221">
            <v>0.63</v>
          </cell>
          <cell r="AD221">
            <v>5</v>
          </cell>
          <cell r="AE221">
            <v>4.5</v>
          </cell>
          <cell r="AF221">
            <v>0.63</v>
          </cell>
          <cell r="AG221">
            <v>5.13</v>
          </cell>
          <cell r="AH221">
            <v>1848</v>
          </cell>
          <cell r="AI221">
            <v>3420</v>
          </cell>
          <cell r="AJ221">
            <v>0</v>
          </cell>
          <cell r="AK221">
            <v>3420</v>
          </cell>
          <cell r="AL221">
            <v>0</v>
          </cell>
          <cell r="AM221">
            <v>3420</v>
          </cell>
          <cell r="AN221">
            <v>1572</v>
          </cell>
          <cell r="AQ221">
            <v>9240</v>
          </cell>
          <cell r="AR221">
            <v>17100</v>
          </cell>
          <cell r="AS221">
            <v>2154.6</v>
          </cell>
          <cell r="AT221">
            <v>17544.599999999999</v>
          </cell>
          <cell r="AU221">
            <v>17544.599999999999</v>
          </cell>
          <cell r="AW221">
            <v>0</v>
          </cell>
          <cell r="AX221">
            <v>0</v>
          </cell>
          <cell r="AY221">
            <v>0</v>
          </cell>
          <cell r="AZ221">
            <v>0</v>
          </cell>
          <cell r="BA221">
            <v>0</v>
          </cell>
          <cell r="BB221">
            <v>0</v>
          </cell>
          <cell r="BC221">
            <v>0</v>
          </cell>
          <cell r="BD221">
            <v>0</v>
          </cell>
          <cell r="BE221">
            <v>0</v>
          </cell>
          <cell r="BF221">
            <v>0</v>
          </cell>
          <cell r="BG221">
            <v>0</v>
          </cell>
          <cell r="BH221">
            <v>0</v>
          </cell>
          <cell r="BI221">
            <v>0</v>
          </cell>
          <cell r="BJ221">
            <v>0</v>
          </cell>
          <cell r="BK221">
            <v>9240</v>
          </cell>
        </row>
        <row r="222">
          <cell r="A222">
            <v>95000</v>
          </cell>
          <cell r="B222">
            <v>8692128</v>
          </cell>
          <cell r="C222" t="str">
            <v>Robert Sandilands Primary School and Nursery</v>
          </cell>
          <cell r="D222" t="str">
            <v>Maint Nursery Class</v>
          </cell>
          <cell r="E222">
            <v>1</v>
          </cell>
          <cell r="F222">
            <v>1</v>
          </cell>
          <cell r="G222">
            <v>1</v>
          </cell>
          <cell r="H222">
            <v>1</v>
          </cell>
          <cell r="I222">
            <v>1</v>
          </cell>
          <cell r="J222">
            <v>0.94</v>
          </cell>
          <cell r="K222">
            <v>4.13</v>
          </cell>
          <cell r="L222">
            <v>4.3010000000000002</v>
          </cell>
          <cell r="M222">
            <v>0.65780000000000005</v>
          </cell>
          <cell r="N222">
            <v>4.9588000000000001</v>
          </cell>
          <cell r="O222">
            <v>0.8288000000000002</v>
          </cell>
          <cell r="P222">
            <v>0.20067796610169497</v>
          </cell>
          <cell r="Q222">
            <v>4.2538999999999998</v>
          </cell>
          <cell r="R222">
            <v>4.9588000000000001</v>
          </cell>
          <cell r="S222">
            <v>4.5430000000000001</v>
          </cell>
          <cell r="T222">
            <v>4.5430000000000001</v>
          </cell>
          <cell r="U222">
            <v>4.4000000000000004</v>
          </cell>
          <cell r="V222">
            <v>0.66</v>
          </cell>
          <cell r="W222">
            <v>5.0600000000000005</v>
          </cell>
          <cell r="X222">
            <v>0.51700000000000035</v>
          </cell>
          <cell r="Y222">
            <v>4.4000000000000004</v>
          </cell>
          <cell r="Z222">
            <v>0.66</v>
          </cell>
          <cell r="AA222">
            <v>5.0600000000000005</v>
          </cell>
          <cell r="AB222">
            <v>4.37</v>
          </cell>
          <cell r="AC222">
            <v>0.63</v>
          </cell>
          <cell r="AD222">
            <v>5</v>
          </cell>
          <cell r="AE222">
            <v>4.5</v>
          </cell>
          <cell r="AF222">
            <v>0.63</v>
          </cell>
          <cell r="AG222">
            <v>5.13</v>
          </cell>
          <cell r="AH222">
            <v>13530</v>
          </cell>
          <cell r="AI222">
            <v>12324</v>
          </cell>
          <cell r="AJ222">
            <v>0</v>
          </cell>
          <cell r="AK222">
            <v>12324</v>
          </cell>
          <cell r="AL222">
            <v>0</v>
          </cell>
          <cell r="AM222">
            <v>12324</v>
          </cell>
          <cell r="AN222">
            <v>-1206</v>
          </cell>
          <cell r="AQ222">
            <v>67650</v>
          </cell>
          <cell r="AR222">
            <v>61620</v>
          </cell>
          <cell r="AS222">
            <v>7764.12</v>
          </cell>
          <cell r="AT222">
            <v>63222.119999999995</v>
          </cell>
          <cell r="AU222">
            <v>63222.119999999995</v>
          </cell>
          <cell r="AW222">
            <v>0</v>
          </cell>
          <cell r="AX222">
            <v>0</v>
          </cell>
          <cell r="AY222">
            <v>0</v>
          </cell>
          <cell r="AZ222">
            <v>0</v>
          </cell>
          <cell r="BA222">
            <v>0</v>
          </cell>
          <cell r="BB222">
            <v>0</v>
          </cell>
          <cell r="BC222">
            <v>0</v>
          </cell>
          <cell r="BD222">
            <v>5916</v>
          </cell>
          <cell r="BE222">
            <v>4230</v>
          </cell>
          <cell r="BF222">
            <v>4230</v>
          </cell>
          <cell r="BG222">
            <v>10353</v>
          </cell>
          <cell r="BH222">
            <v>7402.5</v>
          </cell>
          <cell r="BI222">
            <v>7275.5999999999995</v>
          </cell>
          <cell r="BJ222">
            <v>6556.5</v>
          </cell>
          <cell r="BK222">
            <v>78003</v>
          </cell>
        </row>
        <row r="223">
          <cell r="A223">
            <v>95100</v>
          </cell>
          <cell r="C223" t="str">
            <v>shaw-cum-Donnington</v>
          </cell>
          <cell r="D223" t="str">
            <v>Maint Nursery Class</v>
          </cell>
          <cell r="F223">
            <v>1</v>
          </cell>
          <cell r="G223">
            <v>1</v>
          </cell>
          <cell r="H223">
            <v>1</v>
          </cell>
          <cell r="I223">
            <v>1</v>
          </cell>
          <cell r="T223">
            <v>4.54</v>
          </cell>
          <cell r="U223">
            <v>4.4000000000000004</v>
          </cell>
          <cell r="V223">
            <v>0.66</v>
          </cell>
          <cell r="W223">
            <v>5.0600000000000005</v>
          </cell>
          <cell r="X223">
            <v>0.52000000000000046</v>
          </cell>
          <cell r="Y223">
            <v>4.4000000000000004</v>
          </cell>
          <cell r="Z223">
            <v>0.66</v>
          </cell>
          <cell r="AA223">
            <v>5.0600000000000005</v>
          </cell>
          <cell r="AB223">
            <v>4.37</v>
          </cell>
          <cell r="AC223">
            <v>0.63</v>
          </cell>
          <cell r="AD223">
            <v>5</v>
          </cell>
          <cell r="AE223">
            <v>4.5</v>
          </cell>
          <cell r="AF223">
            <v>0.63</v>
          </cell>
          <cell r="AG223">
            <v>5.13</v>
          </cell>
          <cell r="AH223">
            <v>849.6</v>
          </cell>
          <cell r="AI223">
            <v>77.400000000000006</v>
          </cell>
          <cell r="AJ223">
            <v>957</v>
          </cell>
          <cell r="AK223">
            <v>77.400000000000006</v>
          </cell>
          <cell r="AL223">
            <v>957</v>
          </cell>
          <cell r="AM223">
            <v>1034.4000000000001</v>
          </cell>
          <cell r="AN223">
            <v>184.80000000000007</v>
          </cell>
          <cell r="AQ223">
            <v>4248</v>
          </cell>
          <cell r="AR223">
            <v>5172</v>
          </cell>
          <cell r="AS223">
            <v>651.67200000000003</v>
          </cell>
          <cell r="AT223">
            <v>5306.4720000000007</v>
          </cell>
          <cell r="AU223">
            <v>5306.4720000000007</v>
          </cell>
          <cell r="AW223">
            <v>0</v>
          </cell>
          <cell r="AX223">
            <v>0</v>
          </cell>
          <cell r="AY223">
            <v>0</v>
          </cell>
          <cell r="AZ223">
            <v>0</v>
          </cell>
          <cell r="BA223">
            <v>0</v>
          </cell>
          <cell r="BB223">
            <v>0</v>
          </cell>
          <cell r="BC223">
            <v>0</v>
          </cell>
          <cell r="BD223">
            <v>0</v>
          </cell>
          <cell r="BE223">
            <v>0</v>
          </cell>
          <cell r="BF223">
            <v>0</v>
          </cell>
          <cell r="BG223">
            <v>0</v>
          </cell>
          <cell r="BH223">
            <v>0</v>
          </cell>
          <cell r="BI223">
            <v>0</v>
          </cell>
          <cell r="BJ223">
            <v>0</v>
          </cell>
          <cell r="BK223">
            <v>4248</v>
          </cell>
        </row>
        <row r="224">
          <cell r="A224">
            <v>95400</v>
          </cell>
          <cell r="B224">
            <v>8692133</v>
          </cell>
          <cell r="C224" t="str">
            <v>Springfield Primary School</v>
          </cell>
          <cell r="D224" t="str">
            <v>Maint Nursery Class</v>
          </cell>
          <cell r="E224">
            <v>1</v>
          </cell>
          <cell r="F224">
            <v>1</v>
          </cell>
          <cell r="G224">
            <v>1</v>
          </cell>
          <cell r="H224">
            <v>1</v>
          </cell>
          <cell r="I224">
            <v>1</v>
          </cell>
          <cell r="J224">
            <v>0.94</v>
          </cell>
          <cell r="K224">
            <v>4.13</v>
          </cell>
          <cell r="L224">
            <v>4.3010000000000002</v>
          </cell>
          <cell r="M224">
            <v>0.65780000000000005</v>
          </cell>
          <cell r="N224">
            <v>4.9588000000000001</v>
          </cell>
          <cell r="O224">
            <v>0.8288000000000002</v>
          </cell>
          <cell r="P224">
            <v>0.20067796610169497</v>
          </cell>
          <cell r="Q224">
            <v>4.2538999999999998</v>
          </cell>
          <cell r="R224">
            <v>4.9588000000000001</v>
          </cell>
          <cell r="S224">
            <v>4.5430000000000001</v>
          </cell>
          <cell r="T224">
            <v>4.5430000000000001</v>
          </cell>
          <cell r="U224">
            <v>4.4000000000000004</v>
          </cell>
          <cell r="V224">
            <v>0.66</v>
          </cell>
          <cell r="W224">
            <v>5.0600000000000005</v>
          </cell>
          <cell r="X224">
            <v>0.51700000000000035</v>
          </cell>
          <cell r="Y224">
            <v>4.4000000000000004</v>
          </cell>
          <cell r="Z224">
            <v>0.66</v>
          </cell>
          <cell r="AA224">
            <v>5.0600000000000005</v>
          </cell>
          <cell r="AB224">
            <v>4.37</v>
          </cell>
          <cell r="AC224">
            <v>0.63</v>
          </cell>
          <cell r="AD224">
            <v>5</v>
          </cell>
          <cell r="AE224">
            <v>4.5</v>
          </cell>
          <cell r="AF224">
            <v>0.63</v>
          </cell>
          <cell r="AG224">
            <v>5.13</v>
          </cell>
          <cell r="AH224">
            <v>28743.599999999999</v>
          </cell>
          <cell r="AI224">
            <v>17064</v>
          </cell>
          <cell r="AJ224">
            <v>9525</v>
          </cell>
          <cell r="AK224">
            <v>17064</v>
          </cell>
          <cell r="AL224">
            <v>9525</v>
          </cell>
          <cell r="AM224">
            <v>26589</v>
          </cell>
          <cell r="AN224">
            <v>-2154.5999999999985</v>
          </cell>
          <cell r="AQ224">
            <v>143718</v>
          </cell>
          <cell r="AR224">
            <v>132945</v>
          </cell>
          <cell r="AS224">
            <v>16751.07</v>
          </cell>
          <cell r="AT224">
            <v>136401.57</v>
          </cell>
          <cell r="AU224">
            <v>136401.57</v>
          </cell>
          <cell r="AW224">
            <v>0</v>
          </cell>
          <cell r="AX224">
            <v>0</v>
          </cell>
          <cell r="AY224">
            <v>0</v>
          </cell>
          <cell r="AZ224">
            <v>0</v>
          </cell>
          <cell r="BA224">
            <v>0</v>
          </cell>
          <cell r="BB224">
            <v>0</v>
          </cell>
          <cell r="BC224">
            <v>0</v>
          </cell>
          <cell r="BD224">
            <v>1317</v>
          </cell>
          <cell r="BE224">
            <v>1140</v>
          </cell>
          <cell r="BF224">
            <v>1140</v>
          </cell>
          <cell r="BG224">
            <v>2304.75</v>
          </cell>
          <cell r="BH224">
            <v>1995</v>
          </cell>
          <cell r="BI224">
            <v>1960.8</v>
          </cell>
          <cell r="BJ224">
            <v>1767</v>
          </cell>
          <cell r="BK224">
            <v>146022.75</v>
          </cell>
        </row>
        <row r="225">
          <cell r="A225" t="str">
            <v>95500</v>
          </cell>
          <cell r="B225">
            <v>8692246</v>
          </cell>
          <cell r="C225" t="str">
            <v>Spurcroft Primary School</v>
          </cell>
          <cell r="D225" t="str">
            <v>Maint Nursery Class</v>
          </cell>
          <cell r="E225">
            <v>1</v>
          </cell>
          <cell r="F225">
            <v>1</v>
          </cell>
          <cell r="G225">
            <v>1</v>
          </cell>
          <cell r="H225">
            <v>1</v>
          </cell>
          <cell r="I225">
            <v>1</v>
          </cell>
          <cell r="J225">
            <v>0.94</v>
          </cell>
          <cell r="K225">
            <v>4.13</v>
          </cell>
          <cell r="L225">
            <v>4.3010000000000002</v>
          </cell>
          <cell r="M225">
            <v>0.65780000000000005</v>
          </cell>
          <cell r="N225">
            <v>4.9588000000000001</v>
          </cell>
          <cell r="O225">
            <v>0.8288000000000002</v>
          </cell>
          <cell r="P225">
            <v>0.20067796610169497</v>
          </cell>
          <cell r="Q225">
            <v>4.2538999999999998</v>
          </cell>
          <cell r="R225">
            <v>4.9588000000000001</v>
          </cell>
          <cell r="S225">
            <v>4.5430000000000001</v>
          </cell>
          <cell r="T225">
            <v>4.5430000000000001</v>
          </cell>
          <cell r="U225">
            <v>4.4000000000000004</v>
          </cell>
          <cell r="V225">
            <v>0.66</v>
          </cell>
          <cell r="W225">
            <v>5.0600000000000005</v>
          </cell>
          <cell r="X225">
            <v>0.51700000000000035</v>
          </cell>
          <cell r="Y225">
            <v>4.4000000000000004</v>
          </cell>
          <cell r="Z225">
            <v>0.66</v>
          </cell>
          <cell r="AA225">
            <v>5.0600000000000005</v>
          </cell>
          <cell r="AB225">
            <v>4.37</v>
          </cell>
          <cell r="AC225">
            <v>0.63</v>
          </cell>
          <cell r="AD225">
            <v>5</v>
          </cell>
          <cell r="AE225">
            <v>4.5</v>
          </cell>
          <cell r="AF225">
            <v>0.63</v>
          </cell>
          <cell r="AG225">
            <v>5.13</v>
          </cell>
          <cell r="AH225">
            <v>20925</v>
          </cell>
          <cell r="AI225">
            <v>18712.8</v>
          </cell>
          <cell r="AJ225">
            <v>5876.7</v>
          </cell>
          <cell r="AK225">
            <v>18199.8</v>
          </cell>
          <cell r="AL225">
            <v>5643</v>
          </cell>
          <cell r="AM225">
            <v>23842.799999999999</v>
          </cell>
          <cell r="AN225">
            <v>3664.5</v>
          </cell>
          <cell r="AQ225">
            <v>104625</v>
          </cell>
          <cell r="AR225">
            <v>122947.5</v>
          </cell>
          <cell r="AS225">
            <v>15020.964</v>
          </cell>
          <cell r="AT225">
            <v>122313.564</v>
          </cell>
          <cell r="AU225">
            <v>122313.564</v>
          </cell>
          <cell r="AW225">
            <v>0</v>
          </cell>
          <cell r="AX225">
            <v>0</v>
          </cell>
          <cell r="AY225">
            <v>0</v>
          </cell>
          <cell r="AZ225">
            <v>0</v>
          </cell>
          <cell r="BA225">
            <v>0</v>
          </cell>
          <cell r="BB225">
            <v>0</v>
          </cell>
          <cell r="BC225">
            <v>0</v>
          </cell>
          <cell r="BD225">
            <v>174</v>
          </cell>
          <cell r="BE225">
            <v>924</v>
          </cell>
          <cell r="BF225">
            <v>753</v>
          </cell>
          <cell r="BG225">
            <v>304.5</v>
          </cell>
          <cell r="BH225">
            <v>1617</v>
          </cell>
          <cell r="BI225">
            <v>1295.1600000000001</v>
          </cell>
          <cell r="BJ225">
            <v>1167.1500000000001</v>
          </cell>
          <cell r="BK225">
            <v>104929.5</v>
          </cell>
        </row>
        <row r="226">
          <cell r="A226">
            <v>97700</v>
          </cell>
          <cell r="B226">
            <v>8695205</v>
          </cell>
          <cell r="C226" t="str">
            <v xml:space="preserve">St John the Evangelist C.E. Nursery and Infant Sch  </v>
          </cell>
          <cell r="D226" t="str">
            <v>Maint Nursery Class</v>
          </cell>
          <cell r="E226">
            <v>1</v>
          </cell>
          <cell r="F226">
            <v>1</v>
          </cell>
          <cell r="G226">
            <v>1</v>
          </cell>
          <cell r="H226">
            <v>1</v>
          </cell>
          <cell r="I226">
            <v>1</v>
          </cell>
          <cell r="J226">
            <v>0.94</v>
          </cell>
          <cell r="K226">
            <v>4.13</v>
          </cell>
          <cell r="L226">
            <v>4.3010000000000002</v>
          </cell>
          <cell r="M226">
            <v>0.65780000000000005</v>
          </cell>
          <cell r="N226">
            <v>4.9588000000000001</v>
          </cell>
          <cell r="O226">
            <v>0.8288000000000002</v>
          </cell>
          <cell r="P226">
            <v>0.20067796610169497</v>
          </cell>
          <cell r="Q226">
            <v>4.2538999999999998</v>
          </cell>
          <cell r="R226">
            <v>4.9588000000000001</v>
          </cell>
          <cell r="S226">
            <v>4.5430000000000001</v>
          </cell>
          <cell r="T226">
            <v>4.5430000000000001</v>
          </cell>
          <cell r="U226">
            <v>4.4000000000000004</v>
          </cell>
          <cell r="V226">
            <v>0.66</v>
          </cell>
          <cell r="W226">
            <v>5.0600000000000005</v>
          </cell>
          <cell r="X226">
            <v>0.51700000000000035</v>
          </cell>
          <cell r="Y226">
            <v>4.4000000000000004</v>
          </cell>
          <cell r="Z226">
            <v>0.66</v>
          </cell>
          <cell r="AA226">
            <v>5.0600000000000005</v>
          </cell>
          <cell r="AB226">
            <v>4.37</v>
          </cell>
          <cell r="AC226">
            <v>0.63</v>
          </cell>
          <cell r="AD226">
            <v>5</v>
          </cell>
          <cell r="AE226">
            <v>4.5</v>
          </cell>
          <cell r="AF226">
            <v>0.63</v>
          </cell>
          <cell r="AG226">
            <v>5.13</v>
          </cell>
          <cell r="AH226">
            <v>10779</v>
          </cell>
          <cell r="AI226">
            <v>12039</v>
          </cell>
          <cell r="AJ226">
            <v>0</v>
          </cell>
          <cell r="AK226">
            <v>11433</v>
          </cell>
          <cell r="AL226">
            <v>0</v>
          </cell>
          <cell r="AM226">
            <v>11433</v>
          </cell>
          <cell r="AN226">
            <v>1260</v>
          </cell>
          <cell r="AQ226">
            <v>53895</v>
          </cell>
          <cell r="AR226">
            <v>60195</v>
          </cell>
          <cell r="AS226">
            <v>7202.79</v>
          </cell>
          <cell r="AT226">
            <v>58651.29</v>
          </cell>
          <cell r="AU226">
            <v>58651.29</v>
          </cell>
          <cell r="AW226">
            <v>0</v>
          </cell>
          <cell r="AX226">
            <v>0</v>
          </cell>
          <cell r="AY226">
            <v>0</v>
          </cell>
          <cell r="AZ226">
            <v>0</v>
          </cell>
          <cell r="BA226">
            <v>0</v>
          </cell>
          <cell r="BB226">
            <v>0</v>
          </cell>
          <cell r="BC226">
            <v>0</v>
          </cell>
          <cell r="BD226">
            <v>0</v>
          </cell>
          <cell r="BE226">
            <v>1527</v>
          </cell>
          <cell r="BF226">
            <v>1527</v>
          </cell>
          <cell r="BG226">
            <v>0</v>
          </cell>
          <cell r="BH226">
            <v>2672.25</v>
          </cell>
          <cell r="BI226">
            <v>2626.44</v>
          </cell>
          <cell r="BJ226">
            <v>2366.85</v>
          </cell>
          <cell r="BK226">
            <v>53895</v>
          </cell>
        </row>
        <row r="227">
          <cell r="A227">
            <v>98700</v>
          </cell>
          <cell r="C227" t="str">
            <v>St Josephs Primary School</v>
          </cell>
          <cell r="D227" t="str">
            <v>Maint Nursery Class</v>
          </cell>
          <cell r="E227">
            <v>1</v>
          </cell>
          <cell r="F227">
            <v>1</v>
          </cell>
          <cell r="G227">
            <v>1</v>
          </cell>
          <cell r="H227">
            <v>1</v>
          </cell>
          <cell r="I227">
            <v>1</v>
          </cell>
          <cell r="U227">
            <v>4.4000000000000004</v>
          </cell>
          <cell r="V227">
            <v>0.66</v>
          </cell>
          <cell r="W227">
            <v>5.0600000000000005</v>
          </cell>
          <cell r="Y227">
            <v>4.4000000000000004</v>
          </cell>
          <cell r="Z227">
            <v>0.66</v>
          </cell>
          <cell r="AA227">
            <v>5.0600000000000005</v>
          </cell>
          <cell r="AB227">
            <v>4.37</v>
          </cell>
          <cell r="AC227">
            <v>0.63</v>
          </cell>
          <cell r="AD227">
            <v>5</v>
          </cell>
          <cell r="AE227">
            <v>4.5</v>
          </cell>
          <cell r="AF227">
            <v>0.63</v>
          </cell>
          <cell r="AG227">
            <v>5.13</v>
          </cell>
          <cell r="AH227">
            <v>12965.4</v>
          </cell>
          <cell r="AI227">
            <v>17409.32</v>
          </cell>
          <cell r="AJ227">
            <v>7980</v>
          </cell>
          <cell r="AK227">
            <v>17238.32</v>
          </cell>
          <cell r="AL227">
            <v>7980</v>
          </cell>
          <cell r="AM227">
            <v>25218.32</v>
          </cell>
          <cell r="AN227">
            <v>12423.92</v>
          </cell>
          <cell r="AQ227">
            <v>64827</v>
          </cell>
          <cell r="AR227">
            <v>126946.6</v>
          </cell>
          <cell r="AS227">
            <v>15887.5416</v>
          </cell>
          <cell r="AT227">
            <v>129369.9816</v>
          </cell>
          <cell r="AU227">
            <v>129369.9816</v>
          </cell>
          <cell r="AX227">
            <v>0</v>
          </cell>
          <cell r="AY227">
            <v>0</v>
          </cell>
          <cell r="AZ227">
            <v>0</v>
          </cell>
          <cell r="BA227">
            <v>0</v>
          </cell>
          <cell r="BB227">
            <v>0</v>
          </cell>
          <cell r="BC227">
            <v>0</v>
          </cell>
          <cell r="BD227">
            <v>0</v>
          </cell>
          <cell r="BE227">
            <v>171</v>
          </cell>
          <cell r="BF227">
            <v>0</v>
          </cell>
          <cell r="BG227">
            <v>0</v>
          </cell>
          <cell r="BH227">
            <v>299.25</v>
          </cell>
          <cell r="BI227">
            <v>0</v>
          </cell>
          <cell r="BJ227">
            <v>0</v>
          </cell>
          <cell r="BK227">
            <v>64827</v>
          </cell>
        </row>
        <row r="228">
          <cell r="A228">
            <v>99700</v>
          </cell>
          <cell r="B228">
            <v>8693360</v>
          </cell>
          <cell r="C228" t="str">
            <v>Thatcham Park Primary</v>
          </cell>
          <cell r="D228" t="str">
            <v>Maint Nursery Class</v>
          </cell>
          <cell r="E228">
            <v>1</v>
          </cell>
          <cell r="F228">
            <v>1</v>
          </cell>
          <cell r="G228">
            <v>1</v>
          </cell>
          <cell r="H228">
            <v>1</v>
          </cell>
          <cell r="I228">
            <v>1</v>
          </cell>
          <cell r="J228">
            <v>0.94</v>
          </cell>
          <cell r="K228">
            <v>4.13</v>
          </cell>
          <cell r="L228">
            <v>4.3010000000000002</v>
          </cell>
          <cell r="M228">
            <v>0.65780000000000005</v>
          </cell>
          <cell r="N228">
            <v>4.9588000000000001</v>
          </cell>
          <cell r="O228">
            <v>0.8288000000000002</v>
          </cell>
          <cell r="P228">
            <v>0.20067796610169497</v>
          </cell>
          <cell r="Q228">
            <v>4.2538999999999998</v>
          </cell>
          <cell r="R228">
            <v>4.9588000000000001</v>
          </cell>
          <cell r="S228">
            <v>4.5430000000000001</v>
          </cell>
          <cell r="T228">
            <v>4.5430000000000001</v>
          </cell>
          <cell r="U228">
            <v>4.4000000000000004</v>
          </cell>
          <cell r="V228">
            <v>0.66</v>
          </cell>
          <cell r="W228">
            <v>5.0600000000000005</v>
          </cell>
          <cell r="X228">
            <v>0.51700000000000035</v>
          </cell>
          <cell r="Y228">
            <v>4.4000000000000004</v>
          </cell>
          <cell r="Z228">
            <v>0.66</v>
          </cell>
          <cell r="AA228">
            <v>5.0600000000000005</v>
          </cell>
          <cell r="AB228">
            <v>4.37</v>
          </cell>
          <cell r="AC228">
            <v>0.63</v>
          </cell>
          <cell r="AD228">
            <v>5</v>
          </cell>
          <cell r="AE228">
            <v>4.5</v>
          </cell>
          <cell r="AF228">
            <v>0.63</v>
          </cell>
          <cell r="AG228">
            <v>5.13</v>
          </cell>
          <cell r="AH228">
            <v>23580</v>
          </cell>
          <cell r="AI228">
            <v>26517.599999999999</v>
          </cell>
          <cell r="AJ228">
            <v>6810.6</v>
          </cell>
          <cell r="AK228">
            <v>26346.6</v>
          </cell>
          <cell r="AL228">
            <v>6639.6</v>
          </cell>
          <cell r="AM228">
            <v>32986.199999999997</v>
          </cell>
          <cell r="AN228">
            <v>9748.1999999999971</v>
          </cell>
          <cell r="AQ228">
            <v>117900</v>
          </cell>
          <cell r="AR228">
            <v>166641</v>
          </cell>
          <cell r="AS228">
            <v>20781.305999999997</v>
          </cell>
          <cell r="AT228">
            <v>169219.20599999998</v>
          </cell>
          <cell r="AU228">
            <v>169219.20599999998</v>
          </cell>
          <cell r="AW228">
            <v>0</v>
          </cell>
          <cell r="AX228">
            <v>4350</v>
          </cell>
          <cell r="AY228">
            <v>4350</v>
          </cell>
          <cell r="AZ228">
            <v>0</v>
          </cell>
          <cell r="BA228">
            <v>24142.5</v>
          </cell>
          <cell r="BB228">
            <v>24838.5</v>
          </cell>
          <cell r="BC228">
            <v>23968.500000000004</v>
          </cell>
          <cell r="BD228">
            <v>3732</v>
          </cell>
          <cell r="BE228">
            <v>7293.6</v>
          </cell>
          <cell r="BF228">
            <v>7122.6</v>
          </cell>
          <cell r="BG228">
            <v>6531</v>
          </cell>
          <cell r="BH228">
            <v>12763.800000000001</v>
          </cell>
          <cell r="BI228">
            <v>12250.872000000001</v>
          </cell>
          <cell r="BJ228">
            <v>11040.03</v>
          </cell>
          <cell r="BK228">
            <v>124431</v>
          </cell>
        </row>
        <row r="229">
          <cell r="A229">
            <v>98700</v>
          </cell>
          <cell r="B229">
            <v>8693361</v>
          </cell>
          <cell r="C229" t="str">
            <v>The Willows Primary School</v>
          </cell>
          <cell r="D229" t="str">
            <v>Maint Nursery Class</v>
          </cell>
          <cell r="E229">
            <v>1</v>
          </cell>
          <cell r="F229">
            <v>1</v>
          </cell>
          <cell r="G229">
            <v>1</v>
          </cell>
          <cell r="H229">
            <v>1</v>
          </cell>
          <cell r="I229">
            <v>1</v>
          </cell>
          <cell r="J229">
            <v>0.94</v>
          </cell>
          <cell r="K229">
            <v>4.13</v>
          </cell>
          <cell r="L229">
            <v>4.3010000000000002</v>
          </cell>
          <cell r="M229">
            <v>0.65780000000000005</v>
          </cell>
          <cell r="N229">
            <v>4.9588000000000001</v>
          </cell>
          <cell r="O229">
            <v>0.8288000000000002</v>
          </cell>
          <cell r="P229">
            <v>0.20067796610169497</v>
          </cell>
          <cell r="Q229">
            <v>4.2538999999999998</v>
          </cell>
          <cell r="R229">
            <v>4.9588000000000001</v>
          </cell>
          <cell r="S229">
            <v>4.5430000000000001</v>
          </cell>
          <cell r="T229">
            <v>4.5430000000000001</v>
          </cell>
          <cell r="U229">
            <v>4.4000000000000004</v>
          </cell>
          <cell r="V229">
            <v>0.66</v>
          </cell>
          <cell r="W229">
            <v>5.0600000000000005</v>
          </cell>
          <cell r="X229">
            <v>0.51700000000000035</v>
          </cell>
          <cell r="Y229">
            <v>4.4000000000000004</v>
          </cell>
          <cell r="Z229">
            <v>0.66</v>
          </cell>
          <cell r="AA229">
            <v>5.0600000000000005</v>
          </cell>
          <cell r="AB229">
            <v>4.37</v>
          </cell>
          <cell r="AC229">
            <v>0.63</v>
          </cell>
          <cell r="AD229">
            <v>5</v>
          </cell>
          <cell r="AE229">
            <v>4.5</v>
          </cell>
          <cell r="AF229">
            <v>0.63</v>
          </cell>
          <cell r="AG229">
            <v>5.13</v>
          </cell>
          <cell r="AH229">
            <v>21424.799999999999</v>
          </cell>
          <cell r="AI229">
            <v>25227</v>
          </cell>
          <cell r="AJ229">
            <v>7446</v>
          </cell>
          <cell r="AK229">
            <v>25089</v>
          </cell>
          <cell r="AL229">
            <v>7446</v>
          </cell>
          <cell r="AM229">
            <v>32535</v>
          </cell>
          <cell r="AN229">
            <v>11248.2</v>
          </cell>
          <cell r="AQ229">
            <v>107124</v>
          </cell>
          <cell r="AR229">
            <v>163365</v>
          </cell>
          <cell r="AS229">
            <v>20497.05</v>
          </cell>
          <cell r="AT229">
            <v>166904.54999999999</v>
          </cell>
          <cell r="AU229">
            <v>166904.54999999999</v>
          </cell>
          <cell r="AW229">
            <v>5931.0000000000009</v>
          </cell>
          <cell r="AX229">
            <v>4656</v>
          </cell>
          <cell r="AY229">
            <v>4656</v>
          </cell>
          <cell r="AZ229">
            <v>32917.050000000003</v>
          </cell>
          <cell r="BA229">
            <v>25840.799999999999</v>
          </cell>
          <cell r="BB229">
            <v>26585.759999999998</v>
          </cell>
          <cell r="BC229">
            <v>25654.560000000005</v>
          </cell>
          <cell r="BD229">
            <v>5370</v>
          </cell>
          <cell r="BE229">
            <v>7683</v>
          </cell>
          <cell r="BF229">
            <v>7683</v>
          </cell>
          <cell r="BG229">
            <v>9397.5</v>
          </cell>
          <cell r="BH229">
            <v>13445.25</v>
          </cell>
          <cell r="BI229">
            <v>13214.76</v>
          </cell>
          <cell r="BJ229">
            <v>11908.65</v>
          </cell>
          <cell r="BK229">
            <v>149438.54999999999</v>
          </cell>
        </row>
        <row r="230">
          <cell r="A230">
            <v>99400</v>
          </cell>
          <cell r="B230">
            <v>8693359</v>
          </cell>
          <cell r="C230" t="str">
            <v>The Winchcombe School</v>
          </cell>
          <cell r="D230" t="str">
            <v>Maint Nursery Class</v>
          </cell>
          <cell r="E230">
            <v>1</v>
          </cell>
          <cell r="F230">
            <v>1</v>
          </cell>
          <cell r="G230">
            <v>1</v>
          </cell>
          <cell r="H230">
            <v>1</v>
          </cell>
          <cell r="I230">
            <v>1</v>
          </cell>
          <cell r="J230">
            <v>0.94</v>
          </cell>
          <cell r="K230">
            <v>4.13</v>
          </cell>
          <cell r="L230">
            <v>4.3010000000000002</v>
          </cell>
          <cell r="M230">
            <v>0.65780000000000005</v>
          </cell>
          <cell r="N230">
            <v>4.9588000000000001</v>
          </cell>
          <cell r="O230">
            <v>0.8288000000000002</v>
          </cell>
          <cell r="P230">
            <v>0.20067796610169497</v>
          </cell>
          <cell r="Q230">
            <v>4.2538999999999998</v>
          </cell>
          <cell r="R230">
            <v>4.9588000000000001</v>
          </cell>
          <cell r="S230">
            <v>4.5430000000000001</v>
          </cell>
          <cell r="T230">
            <v>4.5430000000000001</v>
          </cell>
          <cell r="U230">
            <v>4.4000000000000004</v>
          </cell>
          <cell r="V230">
            <v>0.66</v>
          </cell>
          <cell r="W230">
            <v>5.0600000000000005</v>
          </cell>
          <cell r="X230">
            <v>0.51700000000000035</v>
          </cell>
          <cell r="Y230">
            <v>4.4000000000000004</v>
          </cell>
          <cell r="Z230">
            <v>0.66</v>
          </cell>
          <cell r="AA230">
            <v>5.0600000000000005</v>
          </cell>
          <cell r="AB230">
            <v>4.37</v>
          </cell>
          <cell r="AC230">
            <v>0.63</v>
          </cell>
          <cell r="AD230">
            <v>5</v>
          </cell>
          <cell r="AE230">
            <v>4.5</v>
          </cell>
          <cell r="AF230">
            <v>0.63</v>
          </cell>
          <cell r="AG230">
            <v>5.13</v>
          </cell>
          <cell r="AH230">
            <v>15340.8</v>
          </cell>
          <cell r="AI230">
            <v>12927</v>
          </cell>
          <cell r="AJ230">
            <v>3955.8</v>
          </cell>
          <cell r="AK230">
            <v>12753</v>
          </cell>
          <cell r="AL230">
            <v>3955.8</v>
          </cell>
          <cell r="AM230">
            <v>16708.8</v>
          </cell>
          <cell r="AN230">
            <v>1542</v>
          </cell>
          <cell r="AQ230">
            <v>76704</v>
          </cell>
          <cell r="AR230">
            <v>84414</v>
          </cell>
          <cell r="AS230">
            <v>10526.544</v>
          </cell>
          <cell r="AT230">
            <v>85716.144</v>
          </cell>
          <cell r="AU230">
            <v>85716.144</v>
          </cell>
          <cell r="AW230">
            <v>0</v>
          </cell>
          <cell r="AX230">
            <v>0</v>
          </cell>
          <cell r="AY230">
            <v>0</v>
          </cell>
          <cell r="AZ230">
            <v>0</v>
          </cell>
          <cell r="BA230">
            <v>0</v>
          </cell>
          <cell r="BB230">
            <v>0</v>
          </cell>
          <cell r="BC230">
            <v>0</v>
          </cell>
          <cell r="BD230">
            <v>1384.2</v>
          </cell>
          <cell r="BE230">
            <v>2247</v>
          </cell>
          <cell r="BF230">
            <v>2247</v>
          </cell>
          <cell r="BG230">
            <v>2422.35</v>
          </cell>
          <cell r="BH230">
            <v>3932.25</v>
          </cell>
          <cell r="BI230">
            <v>3864.84</v>
          </cell>
          <cell r="BJ230">
            <v>3482.85</v>
          </cell>
          <cell r="BK230">
            <v>79126.350000000006</v>
          </cell>
        </row>
        <row r="231">
          <cell r="A231">
            <v>96600</v>
          </cell>
          <cell r="B231">
            <v>8693045</v>
          </cell>
          <cell r="C231" t="str">
            <v>Theale C.E. Primary School</v>
          </cell>
          <cell r="D231" t="str">
            <v>Maint Nursery Class</v>
          </cell>
          <cell r="E231">
            <v>1</v>
          </cell>
          <cell r="F231">
            <v>1</v>
          </cell>
          <cell r="G231">
            <v>1</v>
          </cell>
          <cell r="H231">
            <v>1</v>
          </cell>
          <cell r="I231">
            <v>1</v>
          </cell>
          <cell r="J231">
            <v>0.94</v>
          </cell>
          <cell r="K231">
            <v>4.13</v>
          </cell>
          <cell r="L231">
            <v>4.3010000000000002</v>
          </cell>
          <cell r="M231">
            <v>0.65780000000000005</v>
          </cell>
          <cell r="N231">
            <v>4.9588000000000001</v>
          </cell>
          <cell r="O231">
            <v>0.8288000000000002</v>
          </cell>
          <cell r="P231">
            <v>0.20067796610169497</v>
          </cell>
          <cell r="Q231">
            <v>4.2538999999999998</v>
          </cell>
          <cell r="R231">
            <v>4.9588000000000001</v>
          </cell>
          <cell r="S231">
            <v>4.5430000000000001</v>
          </cell>
          <cell r="T231">
            <v>4.5430000000000001</v>
          </cell>
          <cell r="U231">
            <v>4.4000000000000004</v>
          </cell>
          <cell r="V231">
            <v>0.66</v>
          </cell>
          <cell r="W231">
            <v>5.0600000000000005</v>
          </cell>
          <cell r="X231">
            <v>0.51700000000000035</v>
          </cell>
          <cell r="Y231">
            <v>4.4000000000000004</v>
          </cell>
          <cell r="Z231">
            <v>0.66</v>
          </cell>
          <cell r="AA231">
            <v>5.0600000000000005</v>
          </cell>
          <cell r="AB231">
            <v>4.37</v>
          </cell>
          <cell r="AC231">
            <v>0.63</v>
          </cell>
          <cell r="AD231">
            <v>5</v>
          </cell>
          <cell r="AE231">
            <v>4.5</v>
          </cell>
          <cell r="AF231">
            <v>0.63</v>
          </cell>
          <cell r="AG231">
            <v>5.13</v>
          </cell>
          <cell r="AH231">
            <v>11793</v>
          </cell>
          <cell r="AI231">
            <v>13905</v>
          </cell>
          <cell r="AJ231">
            <v>0</v>
          </cell>
          <cell r="AK231">
            <v>13905</v>
          </cell>
          <cell r="AL231">
            <v>0</v>
          </cell>
          <cell r="AM231">
            <v>13905</v>
          </cell>
          <cell r="AN231">
            <v>2112</v>
          </cell>
          <cell r="AQ231">
            <v>58965</v>
          </cell>
          <cell r="AR231">
            <v>69525</v>
          </cell>
          <cell r="AS231">
            <v>8760.15</v>
          </cell>
          <cell r="AT231">
            <v>71332.649999999994</v>
          </cell>
          <cell r="AU231">
            <v>71332.649999999994</v>
          </cell>
          <cell r="AW231">
            <v>0</v>
          </cell>
          <cell r="AX231">
            <v>0</v>
          </cell>
          <cell r="AY231">
            <v>0</v>
          </cell>
          <cell r="AZ231">
            <v>0</v>
          </cell>
          <cell r="BA231">
            <v>0</v>
          </cell>
          <cell r="BB231">
            <v>0</v>
          </cell>
          <cell r="BC231">
            <v>0</v>
          </cell>
          <cell r="BD231">
            <v>570</v>
          </cell>
          <cell r="BE231">
            <v>2118</v>
          </cell>
          <cell r="BF231">
            <v>2118</v>
          </cell>
          <cell r="BG231">
            <v>997.5</v>
          </cell>
          <cell r="BH231">
            <v>3706.5</v>
          </cell>
          <cell r="BI231">
            <v>3642.96</v>
          </cell>
          <cell r="BJ231">
            <v>3282.9</v>
          </cell>
          <cell r="BK231">
            <v>59962.5</v>
          </cell>
        </row>
        <row r="232">
          <cell r="A232">
            <v>96800</v>
          </cell>
          <cell r="B232">
            <v>8692131</v>
          </cell>
          <cell r="C232" t="str">
            <v>Westwood Farm Infant School</v>
          </cell>
          <cell r="D232" t="str">
            <v>Maint Nursery Class</v>
          </cell>
          <cell r="E232">
            <v>1</v>
          </cell>
          <cell r="F232">
            <v>1</v>
          </cell>
          <cell r="G232">
            <v>1</v>
          </cell>
          <cell r="H232">
            <v>1</v>
          </cell>
          <cell r="I232">
            <v>1</v>
          </cell>
          <cell r="J232">
            <v>0.94</v>
          </cell>
          <cell r="K232">
            <v>4.13</v>
          </cell>
          <cell r="L232">
            <v>4.3010000000000002</v>
          </cell>
          <cell r="M232">
            <v>0.65780000000000005</v>
          </cell>
          <cell r="N232">
            <v>4.9588000000000001</v>
          </cell>
          <cell r="O232">
            <v>0.8288000000000002</v>
          </cell>
          <cell r="P232">
            <v>0.20067796610169497</v>
          </cell>
          <cell r="Q232">
            <v>4.2538999999999998</v>
          </cell>
          <cell r="R232">
            <v>4.9588000000000001</v>
          </cell>
          <cell r="S232">
            <v>4.5430000000000001</v>
          </cell>
          <cell r="T232">
            <v>4.5430000000000001</v>
          </cell>
          <cell r="U232">
            <v>4.4000000000000004</v>
          </cell>
          <cell r="V232">
            <v>0.66</v>
          </cell>
          <cell r="W232">
            <v>5.0600000000000005</v>
          </cell>
          <cell r="X232">
            <v>0.51700000000000035</v>
          </cell>
          <cell r="Y232">
            <v>4.4000000000000004</v>
          </cell>
          <cell r="Z232">
            <v>0.66</v>
          </cell>
          <cell r="AA232">
            <v>5.0600000000000005</v>
          </cell>
          <cell r="AB232">
            <v>4.37</v>
          </cell>
          <cell r="AC232">
            <v>0.63</v>
          </cell>
          <cell r="AD232">
            <v>5</v>
          </cell>
          <cell r="AE232">
            <v>4.5</v>
          </cell>
          <cell r="AF232">
            <v>0.63</v>
          </cell>
          <cell r="AG232">
            <v>5.13</v>
          </cell>
          <cell r="AH232">
            <v>33473.9</v>
          </cell>
          <cell r="AI232">
            <v>19535.3</v>
          </cell>
          <cell r="AJ232">
            <v>10958.3</v>
          </cell>
          <cell r="AK232">
            <v>19535.3</v>
          </cell>
          <cell r="AL232">
            <v>10958.3</v>
          </cell>
          <cell r="AM232">
            <v>30493.599999999999</v>
          </cell>
          <cell r="AN232">
            <v>-2980.3000000000029</v>
          </cell>
          <cell r="AQ232">
            <v>167369.5</v>
          </cell>
          <cell r="AR232">
            <v>152468</v>
          </cell>
          <cell r="AS232">
            <v>19210.968000000001</v>
          </cell>
          <cell r="AT232">
            <v>156432.16799999998</v>
          </cell>
          <cell r="AU232">
            <v>156432.16799999998</v>
          </cell>
          <cell r="AW232">
            <v>0</v>
          </cell>
          <cell r="AX232">
            <v>0</v>
          </cell>
          <cell r="AY232">
            <v>0</v>
          </cell>
          <cell r="AZ232">
            <v>0</v>
          </cell>
          <cell r="BA232">
            <v>0</v>
          </cell>
          <cell r="BB232">
            <v>0</v>
          </cell>
          <cell r="BC232">
            <v>0</v>
          </cell>
          <cell r="BD232">
            <v>1470.4</v>
          </cell>
          <cell r="BE232">
            <v>537</v>
          </cell>
          <cell r="BF232">
            <v>537</v>
          </cell>
          <cell r="BG232">
            <v>2573.2000000000003</v>
          </cell>
          <cell r="BH232">
            <v>939.75</v>
          </cell>
          <cell r="BI232">
            <v>923.64</v>
          </cell>
          <cell r="BJ232">
            <v>832.35</v>
          </cell>
          <cell r="BK232">
            <v>169942.7</v>
          </cell>
        </row>
        <row r="233">
          <cell r="C233" t="str">
            <v>Additional hours</v>
          </cell>
          <cell r="U233">
            <v>4.4000000000000004</v>
          </cell>
          <cell r="V233">
            <v>0</v>
          </cell>
          <cell r="W233">
            <v>4.4000000000000004</v>
          </cell>
          <cell r="X233">
            <v>4.4000000000000004</v>
          </cell>
          <cell r="Y233">
            <v>4.4000000000000004</v>
          </cell>
          <cell r="Z233">
            <v>0</v>
          </cell>
          <cell r="AA233">
            <v>4.4000000000000004</v>
          </cell>
          <cell r="AB233">
            <v>4.37</v>
          </cell>
          <cell r="AC233">
            <v>0</v>
          </cell>
          <cell r="AD233">
            <v>4.37</v>
          </cell>
          <cell r="AE233">
            <v>4.5</v>
          </cell>
          <cell r="AF233">
            <v>0</v>
          </cell>
          <cell r="AG233">
            <v>4.5</v>
          </cell>
          <cell r="AH233">
            <v>0</v>
          </cell>
          <cell r="AR233">
            <v>0</v>
          </cell>
          <cell r="AS233">
            <v>0</v>
          </cell>
          <cell r="AT233">
            <v>0</v>
          </cell>
          <cell r="AU233">
            <v>0</v>
          </cell>
          <cell r="AY233">
            <v>0</v>
          </cell>
          <cell r="AZ233">
            <v>0</v>
          </cell>
          <cell r="BA233">
            <v>0</v>
          </cell>
          <cell r="BB233">
            <v>0</v>
          </cell>
          <cell r="BC233">
            <v>0</v>
          </cell>
          <cell r="BD233">
            <v>0</v>
          </cell>
          <cell r="BH233">
            <v>0</v>
          </cell>
          <cell r="BI233">
            <v>0</v>
          </cell>
          <cell r="BJ233">
            <v>0</v>
          </cell>
          <cell r="BK233">
            <v>0</v>
          </cell>
        </row>
        <row r="235">
          <cell r="A235">
            <v>98200</v>
          </cell>
          <cell r="B235">
            <v>8691012</v>
          </cell>
          <cell r="C235" t="str">
            <v>Hungerford Nursery School Centre for Children</v>
          </cell>
          <cell r="D235" t="str">
            <v>Maint Nursery School</v>
          </cell>
          <cell r="E235">
            <v>1</v>
          </cell>
          <cell r="F235">
            <v>1</v>
          </cell>
          <cell r="G235">
            <v>1</v>
          </cell>
          <cell r="H235">
            <v>1</v>
          </cell>
          <cell r="I235">
            <v>1</v>
          </cell>
          <cell r="J235">
            <v>1.56</v>
          </cell>
          <cell r="K235">
            <v>4.63</v>
          </cell>
          <cell r="L235">
            <v>4.3010000000000002</v>
          </cell>
          <cell r="M235">
            <v>0.65780000000000005</v>
          </cell>
          <cell r="N235">
            <v>4.9588000000000001</v>
          </cell>
          <cell r="O235">
            <v>0.3288000000000002</v>
          </cell>
          <cell r="P235">
            <v>7.1015118790496809E-2</v>
          </cell>
          <cell r="Q235">
            <v>4.7688999999999995</v>
          </cell>
          <cell r="R235">
            <v>4.9588000000000001</v>
          </cell>
          <cell r="S235">
            <v>4.9588000000000001</v>
          </cell>
          <cell r="T235">
            <v>4.9588000000000001</v>
          </cell>
          <cell r="U235">
            <v>4.4000000000000004</v>
          </cell>
          <cell r="V235">
            <v>0.66</v>
          </cell>
          <cell r="W235">
            <v>5.0600000000000005</v>
          </cell>
          <cell r="X235">
            <v>0.1012000000000004</v>
          </cell>
          <cell r="Y235">
            <v>4.4000000000000004</v>
          </cell>
          <cell r="Z235">
            <v>0.66</v>
          </cell>
          <cell r="AA235">
            <v>5.0600000000000005</v>
          </cell>
          <cell r="AB235">
            <v>4.37</v>
          </cell>
          <cell r="AC235">
            <v>0.63</v>
          </cell>
          <cell r="AD235">
            <v>5</v>
          </cell>
          <cell r="AE235">
            <v>4.5</v>
          </cell>
          <cell r="AF235">
            <v>0.63</v>
          </cell>
          <cell r="AG235">
            <v>5.13</v>
          </cell>
          <cell r="AH235">
            <v>87547.8</v>
          </cell>
          <cell r="AI235">
            <v>46638</v>
          </cell>
          <cell r="AJ235">
            <v>19569.199999999997</v>
          </cell>
          <cell r="AK235">
            <v>46638</v>
          </cell>
          <cell r="AL235">
            <v>19569.199999999997</v>
          </cell>
          <cell r="AM235">
            <v>66207.199999999997</v>
          </cell>
          <cell r="AN235">
            <v>-21340.600000000006</v>
          </cell>
          <cell r="AO235">
            <v>132279.5</v>
          </cell>
          <cell r="AP235">
            <v>109112.5</v>
          </cell>
          <cell r="AQ235">
            <v>437739</v>
          </cell>
          <cell r="AR235">
            <v>463315.5</v>
          </cell>
          <cell r="AS235">
            <v>41710.536</v>
          </cell>
          <cell r="AT235">
            <v>448755.43599999999</v>
          </cell>
          <cell r="AU235">
            <v>471922.43599999999</v>
          </cell>
          <cell r="AW235">
            <v>7626.0000000000009</v>
          </cell>
          <cell r="AX235">
            <v>6633.9</v>
          </cell>
          <cell r="AY235">
            <v>6633.9</v>
          </cell>
          <cell r="AZ235">
            <v>42324.3</v>
          </cell>
          <cell r="BA235">
            <v>36818.144999999997</v>
          </cell>
          <cell r="BB235">
            <v>37879.568999999996</v>
          </cell>
          <cell r="BC235">
            <v>36552.789000000004</v>
          </cell>
          <cell r="BD235">
            <v>11817.6</v>
          </cell>
          <cell r="BE235">
            <v>11820</v>
          </cell>
          <cell r="BF235">
            <v>11820</v>
          </cell>
          <cell r="BG235">
            <v>20680.8</v>
          </cell>
          <cell r="BH235">
            <v>20685</v>
          </cell>
          <cell r="BI235">
            <v>20330.400000000001</v>
          </cell>
          <cell r="BJ235">
            <v>18321</v>
          </cell>
          <cell r="BK235">
            <v>500744.1</v>
          </cell>
        </row>
        <row r="236">
          <cell r="A236">
            <v>98300</v>
          </cell>
          <cell r="B236">
            <v>8691014</v>
          </cell>
          <cell r="C236" t="str">
            <v>Victoria Park Nursery School</v>
          </cell>
          <cell r="D236" t="str">
            <v>Maint Nursery School</v>
          </cell>
          <cell r="E236">
            <v>1</v>
          </cell>
          <cell r="F236">
            <v>1</v>
          </cell>
          <cell r="G236">
            <v>1</v>
          </cell>
          <cell r="H236">
            <v>1</v>
          </cell>
          <cell r="I236">
            <v>1</v>
          </cell>
          <cell r="J236">
            <v>1.56</v>
          </cell>
          <cell r="K236">
            <v>4.63</v>
          </cell>
          <cell r="L236">
            <v>4.3010000000000002</v>
          </cell>
          <cell r="M236">
            <v>0.65780000000000005</v>
          </cell>
          <cell r="N236">
            <v>4.9588000000000001</v>
          </cell>
          <cell r="O236">
            <v>0.3288000000000002</v>
          </cell>
          <cell r="P236">
            <v>7.1015118790496809E-2</v>
          </cell>
          <cell r="Q236">
            <v>4.7688999999999995</v>
          </cell>
          <cell r="R236">
            <v>4.9588000000000001</v>
          </cell>
          <cell r="S236">
            <v>4.9588000000000001</v>
          </cell>
          <cell r="T236">
            <v>4.9588000000000001</v>
          </cell>
          <cell r="U236">
            <v>4.4000000000000004</v>
          </cell>
          <cell r="V236">
            <v>0.66</v>
          </cell>
          <cell r="W236">
            <v>5.0600000000000005</v>
          </cell>
          <cell r="X236">
            <v>0.1012000000000004</v>
          </cell>
          <cell r="Y236">
            <v>4.4000000000000004</v>
          </cell>
          <cell r="Z236">
            <v>0.66</v>
          </cell>
          <cell r="AA236">
            <v>5.0600000000000005</v>
          </cell>
          <cell r="AB236">
            <v>4.37</v>
          </cell>
          <cell r="AC236">
            <v>0.63</v>
          </cell>
          <cell r="AD236">
            <v>5</v>
          </cell>
          <cell r="AE236">
            <v>4.5</v>
          </cell>
          <cell r="AF236">
            <v>0.63</v>
          </cell>
          <cell r="AG236">
            <v>5.13</v>
          </cell>
          <cell r="AH236">
            <v>83355.399999999994</v>
          </cell>
          <cell r="AI236">
            <v>41850</v>
          </cell>
          <cell r="AJ236">
            <v>10200.6</v>
          </cell>
          <cell r="AK236">
            <v>41850</v>
          </cell>
          <cell r="AL236">
            <v>10200.6</v>
          </cell>
          <cell r="AM236">
            <v>52050.6</v>
          </cell>
          <cell r="AN236">
            <v>-31304.799999999996</v>
          </cell>
          <cell r="AO236">
            <v>132279.5</v>
          </cell>
          <cell r="AP236">
            <v>109112.5</v>
          </cell>
          <cell r="AQ236">
            <v>416777</v>
          </cell>
          <cell r="AR236">
            <v>392532.5</v>
          </cell>
          <cell r="AS236">
            <v>32791.877999999997</v>
          </cell>
          <cell r="AT236">
            <v>376132.07799999998</v>
          </cell>
          <cell r="AU236">
            <v>399299.07799999998</v>
          </cell>
          <cell r="AW236">
            <v>7899.0000000000009</v>
          </cell>
          <cell r="AX236">
            <v>13110</v>
          </cell>
          <cell r="AY236">
            <v>13110</v>
          </cell>
          <cell r="AZ236">
            <v>43839.450000000004</v>
          </cell>
          <cell r="BA236">
            <v>72760.5</v>
          </cell>
          <cell r="BB236">
            <v>74858.100000000006</v>
          </cell>
          <cell r="BC236">
            <v>72236.100000000006</v>
          </cell>
          <cell r="BD236">
            <v>7726.5</v>
          </cell>
          <cell r="BE236">
            <v>8520</v>
          </cell>
          <cell r="BF236">
            <v>8520</v>
          </cell>
          <cell r="BG236">
            <v>13521.375</v>
          </cell>
          <cell r="BH236">
            <v>14910</v>
          </cell>
          <cell r="BI236">
            <v>14654.4</v>
          </cell>
          <cell r="BJ236">
            <v>13206</v>
          </cell>
          <cell r="BK236">
            <v>474137.82500000001</v>
          </cell>
        </row>
      </sheetData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2"/>
  <sheetViews>
    <sheetView tabSelected="1" workbookViewId="0">
      <selection activeCell="D4" sqref="D4"/>
    </sheetView>
  </sheetViews>
  <sheetFormatPr defaultRowHeight="12.5" x14ac:dyDescent="0.25"/>
  <cols>
    <col min="1" max="1" width="10.1796875" customWidth="1"/>
    <col min="2" max="2" width="16" customWidth="1"/>
    <col min="3" max="3" width="22.54296875" customWidth="1"/>
    <col min="4" max="4" width="17" customWidth="1"/>
    <col min="5" max="5" width="14" customWidth="1"/>
    <col min="6" max="6" width="14.453125" customWidth="1"/>
    <col min="7" max="7" width="14" customWidth="1"/>
    <col min="8" max="8" width="14.453125" customWidth="1"/>
    <col min="9" max="9" width="13.453125" customWidth="1"/>
    <col min="10" max="10" width="3.1796875" customWidth="1"/>
  </cols>
  <sheetData>
    <row r="1" spans="1:10" ht="18" x14ac:dyDescent="0.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0" ht="18" x14ac:dyDescent="0.4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</row>
    <row r="3" spans="1:10" ht="18.5" thickBot="1" x14ac:dyDescent="0.4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ht="18.5" thickBot="1" x14ac:dyDescent="0.45">
      <c r="A4" s="2" t="s">
        <v>2</v>
      </c>
      <c r="B4" s="3"/>
      <c r="C4" s="3"/>
      <c r="D4" s="4"/>
      <c r="E4" s="3"/>
      <c r="F4" s="5"/>
      <c r="G4" s="5"/>
      <c r="H4" s="3"/>
      <c r="I4" s="3"/>
      <c r="J4" s="3"/>
    </row>
    <row r="5" spans="1:10" ht="12" customHeight="1" x14ac:dyDescent="0.4">
      <c r="A5" s="6" t="s">
        <v>3</v>
      </c>
      <c r="B5" s="3"/>
      <c r="C5" s="3"/>
      <c r="D5" s="3"/>
      <c r="E5" s="3"/>
      <c r="F5" s="3"/>
      <c r="G5" s="3"/>
      <c r="H5" s="3"/>
      <c r="I5" s="3"/>
      <c r="J5" s="3"/>
    </row>
    <row r="6" spans="1:10" ht="6.75" customHeight="1" thickBot="1" x14ac:dyDescent="0.45">
      <c r="A6" s="3"/>
      <c r="B6" s="3"/>
      <c r="C6" s="3"/>
      <c r="D6" s="3"/>
      <c r="E6" s="3"/>
      <c r="F6" s="3"/>
      <c r="G6" s="3"/>
      <c r="H6" s="3"/>
      <c r="I6" s="3"/>
      <c r="J6" s="3"/>
    </row>
    <row r="7" spans="1:10" ht="18.5" thickBot="1" x14ac:dyDescent="0.45">
      <c r="A7" s="7" t="e">
        <f>VLOOKUP(D4,'[1]Providers Detail '!A5:D236,3,FALSE)</f>
        <v>#N/A</v>
      </c>
      <c r="B7" s="8"/>
      <c r="C7" s="8"/>
      <c r="D7" s="8"/>
      <c r="E7" s="8"/>
      <c r="F7" s="8"/>
      <c r="G7" s="8"/>
      <c r="H7" s="8"/>
      <c r="I7" s="8"/>
      <c r="J7" s="9"/>
    </row>
    <row r="8" spans="1:10" ht="9" customHeight="1" x14ac:dyDescent="0.4">
      <c r="A8" s="5"/>
      <c r="B8" s="5"/>
      <c r="C8" s="5"/>
      <c r="D8" s="5"/>
      <c r="E8" s="5"/>
      <c r="F8" s="5"/>
      <c r="G8" s="5"/>
      <c r="H8" s="5"/>
      <c r="I8" s="5"/>
      <c r="J8" s="5"/>
    </row>
    <row r="9" spans="1:10" ht="18" x14ac:dyDescent="0.4">
      <c r="A9" s="1" t="s">
        <v>4</v>
      </c>
      <c r="B9" s="1"/>
      <c r="C9" s="1"/>
      <c r="D9" s="1"/>
      <c r="E9" s="1"/>
      <c r="F9" s="1"/>
      <c r="G9" s="1"/>
      <c r="H9" s="1"/>
      <c r="I9" s="1"/>
      <c r="J9" s="1"/>
    </row>
    <row r="10" spans="1:10" ht="9" customHeight="1" thickBot="1" x14ac:dyDescent="0.3"/>
    <row r="11" spans="1:10" ht="18" x14ac:dyDescent="0.4">
      <c r="A11" s="10"/>
      <c r="B11" s="11" t="s">
        <v>5</v>
      </c>
      <c r="C11" s="12"/>
      <c r="D11" s="13"/>
      <c r="E11" s="13"/>
      <c r="F11" s="13"/>
      <c r="G11" s="13"/>
      <c r="H11" s="13"/>
      <c r="I11" s="13"/>
      <c r="J11" s="14"/>
    </row>
    <row r="12" spans="1:10" ht="18" x14ac:dyDescent="0.4">
      <c r="A12" s="15"/>
      <c r="B12" s="16"/>
      <c r="C12" s="17"/>
      <c r="D12" s="18"/>
      <c r="E12" s="18" t="s">
        <v>6</v>
      </c>
      <c r="F12" s="18" t="s">
        <v>7</v>
      </c>
      <c r="G12" s="18"/>
      <c r="H12" s="18"/>
      <c r="I12" s="18"/>
      <c r="J12" s="19"/>
    </row>
    <row r="13" spans="1:10" ht="14" x14ac:dyDescent="0.3">
      <c r="A13" s="15"/>
      <c r="B13" s="17"/>
      <c r="C13" s="17"/>
      <c r="D13" s="18"/>
      <c r="E13" s="18" t="s">
        <v>8</v>
      </c>
      <c r="F13" s="18" t="s">
        <v>9</v>
      </c>
      <c r="G13" s="18"/>
      <c r="H13" s="18"/>
      <c r="I13" s="18"/>
      <c r="J13" s="19"/>
    </row>
    <row r="14" spans="1:10" x14ac:dyDescent="0.25">
      <c r="A14" s="20" t="s">
        <v>10</v>
      </c>
      <c r="B14" s="21" t="s">
        <v>11</v>
      </c>
      <c r="C14" s="22"/>
      <c r="D14" s="23"/>
      <c r="E14" s="23" t="e">
        <f>VLOOKUP($D$4,'[1]Providers Detail '!A5:AG236,28,FALSE)</f>
        <v>#N/A</v>
      </c>
      <c r="F14" s="23" t="e">
        <f>VLOOKUP($D$4,'[1]Providers Detail '!A5:AG236,31,FALSE)</f>
        <v>#N/A</v>
      </c>
      <c r="G14" s="24"/>
      <c r="H14" s="23"/>
      <c r="I14" s="23"/>
      <c r="J14" s="25"/>
    </row>
    <row r="15" spans="1:10" ht="13" thickBot="1" x14ac:dyDescent="0.3">
      <c r="A15" s="20" t="s">
        <v>12</v>
      </c>
      <c r="B15" s="21" t="s">
        <v>13</v>
      </c>
      <c r="C15" s="22"/>
      <c r="D15" s="23"/>
      <c r="E15" s="23" t="e">
        <f>VLOOKUP($D$4,'[1]Providers Detail '!A6:AG236,29,FALSE)</f>
        <v>#N/A</v>
      </c>
      <c r="F15" s="23" t="e">
        <f>VLOOKUP($D$4,'[1]Providers Detail '!A5:AG236,32,FALSE)</f>
        <v>#N/A</v>
      </c>
      <c r="G15" s="23"/>
      <c r="H15" s="23"/>
      <c r="I15" s="23"/>
      <c r="J15" s="26"/>
    </row>
    <row r="16" spans="1:10" ht="14.5" thickBot="1" x14ac:dyDescent="0.35">
      <c r="A16" s="20" t="s">
        <v>14</v>
      </c>
      <c r="B16" s="27" t="s">
        <v>15</v>
      </c>
      <c r="C16" s="27"/>
      <c r="D16" s="28"/>
      <c r="E16" s="29" t="e">
        <f>SUM(E14:E15)</f>
        <v>#N/A</v>
      </c>
      <c r="F16" s="29" t="e">
        <f>SUM(F14:F15)</f>
        <v>#N/A</v>
      </c>
      <c r="G16" s="23"/>
      <c r="H16" s="28"/>
      <c r="I16" s="28"/>
      <c r="J16" s="26"/>
    </row>
    <row r="17" spans="1:10" ht="29.25" customHeight="1" thickTop="1" thickBot="1" x14ac:dyDescent="0.35">
      <c r="A17" s="30" t="s">
        <v>16</v>
      </c>
      <c r="B17" s="31" t="s">
        <v>17</v>
      </c>
      <c r="C17" s="31"/>
      <c r="D17" s="32"/>
      <c r="E17" s="32"/>
      <c r="F17" s="32"/>
      <c r="G17" s="24"/>
      <c r="H17" s="28"/>
      <c r="I17" s="28"/>
      <c r="J17" s="26"/>
    </row>
    <row r="18" spans="1:10" ht="14.5" thickBot="1" x14ac:dyDescent="0.35">
      <c r="A18" s="30" t="s">
        <v>18</v>
      </c>
      <c r="B18" s="27" t="s">
        <v>19</v>
      </c>
      <c r="C18" s="27"/>
      <c r="D18" s="28"/>
      <c r="E18" s="29"/>
      <c r="F18" s="29"/>
      <c r="G18" s="23"/>
      <c r="H18" s="28"/>
      <c r="I18" s="28"/>
      <c r="J18" s="26"/>
    </row>
    <row r="19" spans="1:10" ht="13" thickTop="1" x14ac:dyDescent="0.25">
      <c r="A19" s="20"/>
      <c r="B19" s="33"/>
      <c r="C19" s="33"/>
      <c r="D19" s="23"/>
      <c r="E19" s="23"/>
      <c r="F19" s="23"/>
      <c r="G19" s="23"/>
      <c r="H19" s="23"/>
      <c r="I19" s="23"/>
      <c r="J19" s="26"/>
    </row>
    <row r="20" spans="1:10" ht="14" x14ac:dyDescent="0.3">
      <c r="A20" s="30" t="s">
        <v>20</v>
      </c>
      <c r="B20" s="27" t="s">
        <v>21</v>
      </c>
      <c r="C20" s="33"/>
      <c r="D20" s="34"/>
      <c r="E20" s="34" t="e">
        <f>VLOOKUP($D$4,'[1]Providers Detail '!$A$5:$BK$236,41,FALSE)</f>
        <v>#N/A</v>
      </c>
      <c r="F20" s="34" t="e">
        <f>VLOOKUP($D$4,'[1]Providers Detail '!$A$5:$BK$236,42,FALSE)</f>
        <v>#N/A</v>
      </c>
      <c r="G20" s="23"/>
      <c r="H20" s="23"/>
      <c r="I20" s="23"/>
      <c r="J20" s="26"/>
    </row>
    <row r="21" spans="1:10" x14ac:dyDescent="0.25">
      <c r="A21" s="20"/>
      <c r="B21" s="33"/>
      <c r="C21" s="33"/>
      <c r="D21" s="23"/>
      <c r="E21" s="23"/>
      <c r="F21" s="23"/>
      <c r="G21" s="23"/>
      <c r="H21" s="23"/>
      <c r="I21" s="23"/>
      <c r="J21" s="26"/>
    </row>
    <row r="22" spans="1:10" ht="26.25" customHeight="1" x14ac:dyDescent="0.3">
      <c r="A22" s="20"/>
      <c r="B22" s="17"/>
      <c r="C22" s="17"/>
      <c r="D22" s="35" t="s">
        <v>22</v>
      </c>
      <c r="E22" s="36"/>
      <c r="F22" s="37" t="s">
        <v>23</v>
      </c>
      <c r="G22" s="37"/>
      <c r="H22" s="37"/>
      <c r="I22" s="28"/>
      <c r="J22" s="26"/>
    </row>
    <row r="23" spans="1:10" ht="13" x14ac:dyDescent="0.3">
      <c r="A23" s="20"/>
      <c r="B23" s="38"/>
      <c r="C23" s="38"/>
      <c r="D23" s="39"/>
      <c r="E23" s="36"/>
      <c r="F23" s="28" t="s">
        <v>24</v>
      </c>
      <c r="G23" s="28" t="s">
        <v>25</v>
      </c>
      <c r="H23" s="28" t="s">
        <v>26</v>
      </c>
      <c r="I23" s="28" t="s">
        <v>27</v>
      </c>
      <c r="J23" s="26"/>
    </row>
    <row r="24" spans="1:10" ht="15" customHeight="1" x14ac:dyDescent="0.3">
      <c r="A24" s="20"/>
      <c r="B24" s="38"/>
      <c r="C24" s="38"/>
      <c r="D24" s="39"/>
      <c r="E24" s="36"/>
      <c r="F24" s="28" t="s">
        <v>28</v>
      </c>
      <c r="G24" s="28" t="s">
        <v>29</v>
      </c>
      <c r="H24" s="23"/>
      <c r="I24" s="23"/>
      <c r="J24" s="26"/>
    </row>
    <row r="25" spans="1:10" ht="14" x14ac:dyDescent="0.3">
      <c r="A25" s="30" t="s">
        <v>30</v>
      </c>
      <c r="B25" s="27" t="s">
        <v>31</v>
      </c>
      <c r="C25" s="40"/>
      <c r="D25" s="41" t="e">
        <f>VLOOKUP($D$4,'[1]Providers Detail '!$A$5:$BJ$236,39,FALSE)</f>
        <v>#N/A</v>
      </c>
      <c r="E25" s="42" t="s">
        <v>32</v>
      </c>
      <c r="F25" s="43"/>
      <c r="G25" s="44">
        <v>12.6</v>
      </c>
      <c r="H25" s="45">
        <f>F25*G25</f>
        <v>0</v>
      </c>
      <c r="I25" s="45"/>
      <c r="J25" s="26"/>
    </row>
    <row r="26" spans="1:10" ht="14" x14ac:dyDescent="0.3">
      <c r="A26" s="30"/>
      <c r="B26" s="27"/>
      <c r="C26" s="40"/>
      <c r="D26" s="45"/>
      <c r="E26" s="42" t="s">
        <v>33</v>
      </c>
      <c r="F26" s="43"/>
      <c r="G26" s="44">
        <v>14</v>
      </c>
      <c r="H26" s="45">
        <f>F26*G26</f>
        <v>0</v>
      </c>
      <c r="I26" s="45"/>
      <c r="J26" s="26"/>
    </row>
    <row r="27" spans="1:10" ht="14" x14ac:dyDescent="0.3">
      <c r="A27" s="30"/>
      <c r="B27" s="27"/>
      <c r="C27" s="40"/>
      <c r="D27" s="45"/>
      <c r="E27" s="42" t="s">
        <v>34</v>
      </c>
      <c r="F27" s="43"/>
      <c r="G27" s="44">
        <v>11.4</v>
      </c>
      <c r="H27" s="45">
        <f>F27*G27</f>
        <v>0</v>
      </c>
      <c r="I27" s="46">
        <f>SUM(H25:H27)</f>
        <v>0</v>
      </c>
      <c r="J27" s="26"/>
    </row>
    <row r="28" spans="1:10" x14ac:dyDescent="0.25">
      <c r="A28" s="20"/>
      <c r="B28" s="33"/>
      <c r="C28" s="33"/>
      <c r="D28" s="23"/>
      <c r="E28" s="23"/>
      <c r="F28" s="47" t="s">
        <v>35</v>
      </c>
      <c r="G28" s="23"/>
      <c r="H28" s="23"/>
      <c r="I28" s="23"/>
      <c r="J28" s="26"/>
    </row>
    <row r="29" spans="1:10" x14ac:dyDescent="0.25">
      <c r="A29" s="20"/>
      <c r="B29" s="48"/>
      <c r="C29" s="49"/>
      <c r="D29" s="50"/>
      <c r="E29" s="50"/>
      <c r="F29" s="50"/>
      <c r="G29" s="51"/>
      <c r="H29" s="45"/>
      <c r="I29" s="45"/>
      <c r="J29" s="26"/>
    </row>
    <row r="30" spans="1:10" x14ac:dyDescent="0.25">
      <c r="A30" s="30" t="s">
        <v>36</v>
      </c>
      <c r="B30" s="52"/>
      <c r="C30" s="53"/>
      <c r="D30" s="54"/>
      <c r="E30" s="54" t="s">
        <v>37</v>
      </c>
      <c r="F30" s="54" t="s">
        <v>38</v>
      </c>
      <c r="G30" s="55" t="s">
        <v>39</v>
      </c>
      <c r="H30" s="45"/>
      <c r="I30" s="45"/>
      <c r="J30" s="26"/>
    </row>
    <row r="31" spans="1:10" ht="14" x14ac:dyDescent="0.3">
      <c r="A31" s="30"/>
      <c r="B31" s="56" t="s">
        <v>40</v>
      </c>
      <c r="C31" s="57"/>
      <c r="D31" s="58"/>
      <c r="E31" s="58" t="e">
        <f>($D25*E16)+E20</f>
        <v>#N/A</v>
      </c>
      <c r="F31" s="58" t="e">
        <f>($D25*F16)+F20</f>
        <v>#N/A</v>
      </c>
      <c r="G31" s="59" t="e">
        <f>F31-E31</f>
        <v>#N/A</v>
      </c>
      <c r="H31" s="46"/>
      <c r="I31" s="46"/>
      <c r="J31" s="26"/>
    </row>
    <row r="32" spans="1:10" ht="14" x14ac:dyDescent="0.3">
      <c r="A32" s="30"/>
      <c r="B32" s="56" t="s">
        <v>41</v>
      </c>
      <c r="C32" s="53"/>
      <c r="D32" s="60"/>
      <c r="E32" s="58" t="e">
        <f>(I27*E16)+E20</f>
        <v>#N/A</v>
      </c>
      <c r="F32" s="60" t="e">
        <f>(I27*F16)+F20</f>
        <v>#N/A</v>
      </c>
      <c r="G32" s="59" t="e">
        <f>F32-E32</f>
        <v>#N/A</v>
      </c>
      <c r="H32" s="45"/>
      <c r="I32" s="45"/>
      <c r="J32" s="26"/>
    </row>
    <row r="33" spans="1:10" x14ac:dyDescent="0.25">
      <c r="A33" s="20"/>
      <c r="B33" s="61"/>
      <c r="C33" s="62"/>
      <c r="D33" s="63"/>
      <c r="E33" s="63"/>
      <c r="F33" s="63"/>
      <c r="G33" s="64"/>
      <c r="H33" s="45"/>
      <c r="I33" s="45"/>
      <c r="J33" s="26"/>
    </row>
    <row r="34" spans="1:10" ht="14.5" thickBot="1" x14ac:dyDescent="0.35">
      <c r="A34" s="65"/>
      <c r="B34" s="66"/>
      <c r="C34" s="66"/>
      <c r="D34" s="67"/>
      <c r="E34" s="67"/>
      <c r="F34" s="67"/>
      <c r="G34" s="67"/>
      <c r="H34" s="67"/>
      <c r="I34" s="67"/>
      <c r="J34" s="68"/>
    </row>
    <row r="35" spans="1:10" ht="18" x14ac:dyDescent="0.4">
      <c r="A35" s="69"/>
      <c r="B35" s="70" t="s">
        <v>42</v>
      </c>
      <c r="C35" s="71"/>
      <c r="D35" s="72"/>
      <c r="E35" s="72"/>
      <c r="F35" s="72"/>
      <c r="G35" s="72"/>
      <c r="H35" s="72"/>
      <c r="I35" s="72"/>
      <c r="J35" s="73"/>
    </row>
    <row r="36" spans="1:10" ht="18" x14ac:dyDescent="0.4">
      <c r="A36" s="69"/>
      <c r="B36" s="70"/>
      <c r="C36" s="71"/>
      <c r="D36" s="72"/>
      <c r="E36" s="72" t="s">
        <v>6</v>
      </c>
      <c r="F36" s="72" t="s">
        <v>7</v>
      </c>
      <c r="G36" s="72"/>
      <c r="H36" s="72"/>
      <c r="I36" s="72"/>
      <c r="J36" s="73"/>
    </row>
    <row r="37" spans="1:10" ht="14" x14ac:dyDescent="0.3">
      <c r="A37" s="69"/>
      <c r="B37" s="71"/>
      <c r="C37" s="71"/>
      <c r="D37" s="72"/>
      <c r="E37" s="72" t="str">
        <f>E13</f>
        <v>2021/22 Rate</v>
      </c>
      <c r="F37" s="72" t="str">
        <f>F13</f>
        <v>2022/23 Rate</v>
      </c>
      <c r="G37" s="72"/>
      <c r="H37" s="72"/>
      <c r="I37" s="72"/>
      <c r="J37" s="73"/>
    </row>
    <row r="38" spans="1:10" ht="14" x14ac:dyDescent="0.3">
      <c r="A38" s="74" t="s">
        <v>43</v>
      </c>
      <c r="B38" s="71" t="s">
        <v>44</v>
      </c>
      <c r="C38" s="71"/>
      <c r="D38" s="72"/>
      <c r="E38" s="72">
        <f>'[1]Providers Detail '!BA4</f>
        <v>5.55</v>
      </c>
      <c r="F38" s="72">
        <f>'[1]Providers Detail '!BB4</f>
        <v>5.71</v>
      </c>
      <c r="G38" s="75"/>
      <c r="H38" s="72"/>
      <c r="I38" s="72"/>
      <c r="J38" s="73"/>
    </row>
    <row r="39" spans="1:10" ht="14" x14ac:dyDescent="0.3">
      <c r="A39" s="69"/>
      <c r="B39" s="71"/>
      <c r="C39" s="71"/>
      <c r="D39" s="72"/>
      <c r="E39" s="72"/>
      <c r="F39" s="76" t="s">
        <v>23</v>
      </c>
      <c r="G39" s="76"/>
      <c r="H39" s="76"/>
      <c r="I39" s="72"/>
      <c r="J39" s="73"/>
    </row>
    <row r="40" spans="1:10" ht="24.75" customHeight="1" x14ac:dyDescent="0.3">
      <c r="A40" s="69"/>
      <c r="B40" s="77"/>
      <c r="C40" s="77"/>
      <c r="D40" s="78" t="str">
        <f>D22</f>
        <v>LA Estimate for 2022/23 Based on 2021/22 Actual Hours</v>
      </c>
      <c r="E40" s="79"/>
      <c r="F40" s="76"/>
      <c r="G40" s="76"/>
      <c r="H40" s="76"/>
      <c r="I40" s="72"/>
      <c r="J40" s="73"/>
    </row>
    <row r="41" spans="1:10" ht="13" x14ac:dyDescent="0.3">
      <c r="A41" s="69"/>
      <c r="B41" s="80"/>
      <c r="C41" s="80"/>
      <c r="D41" s="81"/>
      <c r="E41" s="79"/>
      <c r="F41" s="72" t="s">
        <v>24</v>
      </c>
      <c r="G41" s="72" t="s">
        <v>25</v>
      </c>
      <c r="H41" s="72" t="s">
        <v>26</v>
      </c>
      <c r="I41" s="72" t="s">
        <v>27</v>
      </c>
      <c r="J41" s="73"/>
    </row>
    <row r="42" spans="1:10" ht="13" x14ac:dyDescent="0.3">
      <c r="A42" s="69"/>
      <c r="B42" s="80"/>
      <c r="C42" s="80"/>
      <c r="D42" s="81"/>
      <c r="E42" s="79"/>
      <c r="F42" s="72" t="s">
        <v>28</v>
      </c>
      <c r="G42" s="72" t="s">
        <v>29</v>
      </c>
      <c r="H42" s="82"/>
      <c r="I42" s="82"/>
      <c r="J42" s="73"/>
    </row>
    <row r="43" spans="1:10" ht="14" x14ac:dyDescent="0.3">
      <c r="A43" s="74" t="s">
        <v>45</v>
      </c>
      <c r="B43" s="71" t="s">
        <v>46</v>
      </c>
      <c r="C43" s="83"/>
      <c r="D43" s="84" t="e">
        <f>VLOOKUP($D$4,'[1]Providers Detail '!$A$5:$BJ$236,51,FALSE)</f>
        <v>#N/A</v>
      </c>
      <c r="E43" s="85" t="s">
        <v>32</v>
      </c>
      <c r="F43" s="43"/>
      <c r="G43" s="44">
        <f>G25</f>
        <v>12.6</v>
      </c>
      <c r="H43" s="86">
        <f>F43*G43</f>
        <v>0</v>
      </c>
      <c r="I43" s="86"/>
      <c r="J43" s="73"/>
    </row>
    <row r="44" spans="1:10" ht="14" x14ac:dyDescent="0.3">
      <c r="A44" s="74"/>
      <c r="B44" s="71"/>
      <c r="C44" s="83"/>
      <c r="D44" s="86"/>
      <c r="E44" s="85" t="s">
        <v>33</v>
      </c>
      <c r="F44" s="43"/>
      <c r="G44" s="44">
        <f>G26</f>
        <v>14</v>
      </c>
      <c r="H44" s="86">
        <f>F44*G44</f>
        <v>0</v>
      </c>
      <c r="I44" s="86"/>
      <c r="J44" s="73"/>
    </row>
    <row r="45" spans="1:10" ht="14" x14ac:dyDescent="0.3">
      <c r="A45" s="74"/>
      <c r="B45" s="71"/>
      <c r="C45" s="83"/>
      <c r="D45" s="86"/>
      <c r="E45" s="85" t="s">
        <v>34</v>
      </c>
      <c r="F45" s="43"/>
      <c r="G45" s="44">
        <f>G27</f>
        <v>11.4</v>
      </c>
      <c r="H45" s="86">
        <f>F45*G45</f>
        <v>0</v>
      </c>
      <c r="I45" s="87">
        <f>SUM(H43:H45)</f>
        <v>0</v>
      </c>
      <c r="J45" s="73"/>
    </row>
    <row r="46" spans="1:10" ht="14" x14ac:dyDescent="0.3">
      <c r="A46" s="69"/>
      <c r="B46" s="71"/>
      <c r="C46" s="71"/>
      <c r="D46" s="87"/>
      <c r="E46" s="87"/>
      <c r="F46" s="88" t="s">
        <v>35</v>
      </c>
      <c r="G46" s="87"/>
      <c r="H46" s="87"/>
      <c r="I46" s="87"/>
      <c r="J46" s="73"/>
    </row>
    <row r="47" spans="1:10" ht="14" x14ac:dyDescent="0.3">
      <c r="A47" s="69"/>
      <c r="B47" s="89"/>
      <c r="C47" s="90"/>
      <c r="D47" s="50"/>
      <c r="E47" s="50"/>
      <c r="F47" s="91"/>
      <c r="G47" s="92"/>
      <c r="H47" s="82"/>
      <c r="I47" s="86"/>
      <c r="J47" s="73"/>
    </row>
    <row r="48" spans="1:10" x14ac:dyDescent="0.25">
      <c r="A48" s="74" t="s">
        <v>47</v>
      </c>
      <c r="B48" s="52"/>
      <c r="C48" s="53"/>
      <c r="D48" s="54"/>
      <c r="E48" s="54" t="s">
        <v>37</v>
      </c>
      <c r="F48" s="54" t="s">
        <v>38</v>
      </c>
      <c r="G48" s="55" t="s">
        <v>39</v>
      </c>
      <c r="H48" s="86"/>
      <c r="I48" s="86"/>
      <c r="J48" s="73"/>
    </row>
    <row r="49" spans="1:10" ht="14" x14ac:dyDescent="0.3">
      <c r="A49" s="69"/>
      <c r="B49" s="56" t="str">
        <f>B31</f>
        <v>Funding Based on 21/22 Actual Hours</v>
      </c>
      <c r="C49" s="57"/>
      <c r="D49" s="60"/>
      <c r="E49" s="60" t="e">
        <f>E38*D43</f>
        <v>#N/A</v>
      </c>
      <c r="F49" s="60" t="e">
        <f>F38*D43</f>
        <v>#N/A</v>
      </c>
      <c r="G49" s="59" t="e">
        <f>F49-E49</f>
        <v>#N/A</v>
      </c>
      <c r="H49" s="86"/>
      <c r="I49" s="87"/>
      <c r="J49" s="73"/>
    </row>
    <row r="50" spans="1:10" ht="16.5" customHeight="1" x14ac:dyDescent="0.3">
      <c r="A50" s="74"/>
      <c r="B50" s="56" t="s">
        <v>41</v>
      </c>
      <c r="C50" s="53"/>
      <c r="D50" s="60"/>
      <c r="E50" s="60">
        <f>E38*I45</f>
        <v>0</v>
      </c>
      <c r="F50" s="60">
        <f>F38*I45</f>
        <v>0</v>
      </c>
      <c r="G50" s="59">
        <f>F50-E50</f>
        <v>0</v>
      </c>
      <c r="H50" s="86"/>
      <c r="I50" s="86"/>
      <c r="J50" s="73"/>
    </row>
    <row r="51" spans="1:10" ht="16.5" customHeight="1" x14ac:dyDescent="0.3">
      <c r="A51" s="74"/>
      <c r="B51" s="93"/>
      <c r="C51" s="62"/>
      <c r="D51" s="94"/>
      <c r="E51" s="94"/>
      <c r="F51" s="95"/>
      <c r="G51" s="96"/>
      <c r="H51" s="82"/>
      <c r="I51" s="86"/>
      <c r="J51" s="73"/>
    </row>
    <row r="52" spans="1:10" ht="14.5" thickBot="1" x14ac:dyDescent="0.35">
      <c r="A52" s="69"/>
      <c r="B52" s="71"/>
      <c r="C52" s="71"/>
      <c r="D52" s="87"/>
      <c r="E52" s="87"/>
      <c r="F52" s="87"/>
      <c r="G52" s="87"/>
      <c r="H52" s="87"/>
      <c r="I52" s="87"/>
      <c r="J52" s="73"/>
    </row>
    <row r="53" spans="1:10" ht="18" x14ac:dyDescent="0.4">
      <c r="A53" s="97"/>
      <c r="B53" s="98" t="s">
        <v>48</v>
      </c>
      <c r="C53" s="99"/>
      <c r="D53" s="100"/>
      <c r="E53" s="100"/>
      <c r="F53" s="100"/>
      <c r="G53" s="100"/>
      <c r="H53" s="101"/>
      <c r="I53" s="100"/>
      <c r="J53" s="102"/>
    </row>
    <row r="54" spans="1:10" ht="18" x14ac:dyDescent="0.4">
      <c r="A54" s="103"/>
      <c r="B54" s="104"/>
      <c r="C54" s="105"/>
      <c r="D54" s="106"/>
      <c r="E54" s="106" t="s">
        <v>6</v>
      </c>
      <c r="F54" s="106" t="s">
        <v>7</v>
      </c>
      <c r="G54" s="106"/>
      <c r="H54" s="106"/>
      <c r="I54" s="106"/>
      <c r="J54" s="107"/>
    </row>
    <row r="55" spans="1:10" ht="14" x14ac:dyDescent="0.3">
      <c r="A55" s="103"/>
      <c r="B55" s="108"/>
      <c r="C55" s="105"/>
      <c r="D55" s="106"/>
      <c r="E55" s="106" t="str">
        <f>E13</f>
        <v>2021/22 Rate</v>
      </c>
      <c r="F55" s="106" t="str">
        <f>F13</f>
        <v>2022/23 Rate</v>
      </c>
      <c r="G55" s="106"/>
      <c r="H55" s="106"/>
      <c r="I55" s="106"/>
      <c r="J55" s="107"/>
    </row>
    <row r="56" spans="1:10" ht="13" x14ac:dyDescent="0.3">
      <c r="A56" s="103"/>
      <c r="B56" s="108" t="s">
        <v>49</v>
      </c>
      <c r="C56" s="108"/>
      <c r="D56" s="109"/>
      <c r="E56" s="109">
        <v>0.53</v>
      </c>
      <c r="F56" s="109">
        <v>0.6</v>
      </c>
      <c r="G56" s="110"/>
      <c r="H56" s="110"/>
      <c r="I56" s="110"/>
      <c r="J56" s="107"/>
    </row>
    <row r="57" spans="1:10" ht="13" x14ac:dyDescent="0.3">
      <c r="A57" s="103"/>
      <c r="B57" s="108" t="s">
        <v>50</v>
      </c>
      <c r="C57" s="108"/>
      <c r="D57" s="109"/>
      <c r="E57" s="109">
        <v>1.22</v>
      </c>
      <c r="F57" s="109">
        <f>'[1]Providers Detail '!BI4-'Provider Budget Sheet'!F56</f>
        <v>1.1200000000000001</v>
      </c>
      <c r="G57" s="110"/>
      <c r="H57" s="110"/>
      <c r="I57" s="110"/>
      <c r="J57" s="107"/>
    </row>
    <row r="58" spans="1:10" ht="14" x14ac:dyDescent="0.3">
      <c r="A58" s="111" t="s">
        <v>51</v>
      </c>
      <c r="B58" s="105" t="s">
        <v>15</v>
      </c>
      <c r="C58" s="105"/>
      <c r="D58" s="110"/>
      <c r="E58" s="112">
        <f>SUM(E56:E57)</f>
        <v>1.75</v>
      </c>
      <c r="F58" s="112">
        <f>SUM(F56:F57)</f>
        <v>1.7200000000000002</v>
      </c>
      <c r="G58" s="110"/>
      <c r="H58" s="110"/>
      <c r="I58" s="110"/>
      <c r="J58" s="107"/>
    </row>
    <row r="59" spans="1:10" ht="14" x14ac:dyDescent="0.3">
      <c r="A59" s="103"/>
      <c r="B59" s="105"/>
      <c r="C59" s="105"/>
      <c r="D59" s="110"/>
      <c r="E59" s="110"/>
      <c r="F59" s="110"/>
      <c r="G59" s="110"/>
      <c r="H59" s="110"/>
      <c r="I59" s="110"/>
      <c r="J59" s="107"/>
    </row>
    <row r="60" spans="1:10" ht="26.25" customHeight="1" x14ac:dyDescent="0.3">
      <c r="A60" s="103"/>
      <c r="B60" s="113"/>
      <c r="C60" s="113"/>
      <c r="D60" s="114" t="str">
        <f>D22</f>
        <v>LA Estimate for 2022/23 Based on 2021/22 Actual Hours</v>
      </c>
      <c r="E60" s="115"/>
      <c r="F60" s="116" t="s">
        <v>52</v>
      </c>
      <c r="G60" s="116"/>
      <c r="H60" s="116"/>
      <c r="I60" s="110"/>
      <c r="J60" s="107"/>
    </row>
    <row r="61" spans="1:10" ht="13" x14ac:dyDescent="0.3">
      <c r="A61" s="103"/>
      <c r="B61" s="117"/>
      <c r="C61" s="117"/>
      <c r="D61" s="118"/>
      <c r="E61" s="115"/>
      <c r="F61" s="110" t="s">
        <v>24</v>
      </c>
      <c r="G61" s="110" t="s">
        <v>25</v>
      </c>
      <c r="H61" s="110" t="s">
        <v>26</v>
      </c>
      <c r="I61" s="110" t="s">
        <v>27</v>
      </c>
      <c r="J61" s="107"/>
    </row>
    <row r="62" spans="1:10" ht="13" x14ac:dyDescent="0.3">
      <c r="A62" s="103"/>
      <c r="B62" s="117"/>
      <c r="C62" s="117"/>
      <c r="D62" s="118"/>
      <c r="E62" s="115"/>
      <c r="F62" s="110" t="s">
        <v>28</v>
      </c>
      <c r="G62" s="110" t="s">
        <v>29</v>
      </c>
      <c r="H62" s="119"/>
      <c r="I62" s="119"/>
      <c r="J62" s="107"/>
    </row>
    <row r="63" spans="1:10" ht="14" x14ac:dyDescent="0.3">
      <c r="A63" s="111" t="s">
        <v>53</v>
      </c>
      <c r="B63" s="105" t="s">
        <v>46</v>
      </c>
      <c r="C63" s="120"/>
      <c r="D63" s="121" t="e">
        <f>VLOOKUP($D$4,'[1]Providers Detail '!$A$5:$BJ$236,58,FALSE)</f>
        <v>#N/A</v>
      </c>
      <c r="E63" s="122" t="s">
        <v>32</v>
      </c>
      <c r="F63" s="43"/>
      <c r="G63" s="44">
        <f>G25</f>
        <v>12.6</v>
      </c>
      <c r="H63" s="123">
        <f>F63*G63</f>
        <v>0</v>
      </c>
      <c r="I63" s="123"/>
      <c r="J63" s="107"/>
    </row>
    <row r="64" spans="1:10" ht="14" x14ac:dyDescent="0.3">
      <c r="A64" s="111"/>
      <c r="B64" s="105"/>
      <c r="C64" s="120"/>
      <c r="D64" s="123"/>
      <c r="E64" s="122" t="s">
        <v>33</v>
      </c>
      <c r="F64" s="43"/>
      <c r="G64" s="44">
        <f>G26</f>
        <v>14</v>
      </c>
      <c r="H64" s="123">
        <f>F64*G64</f>
        <v>0</v>
      </c>
      <c r="I64" s="123"/>
      <c r="J64" s="107"/>
    </row>
    <row r="65" spans="1:10" ht="14" x14ac:dyDescent="0.3">
      <c r="A65" s="111"/>
      <c r="B65" s="105"/>
      <c r="C65" s="120"/>
      <c r="D65" s="123"/>
      <c r="E65" s="122" t="s">
        <v>34</v>
      </c>
      <c r="F65" s="43"/>
      <c r="G65" s="44">
        <f>G27</f>
        <v>11.4</v>
      </c>
      <c r="H65" s="123">
        <f>F65*G65</f>
        <v>0</v>
      </c>
      <c r="I65" s="106">
        <f>SUM(H63:H65)</f>
        <v>0</v>
      </c>
      <c r="J65" s="107"/>
    </row>
    <row r="66" spans="1:10" ht="14" x14ac:dyDescent="0.3">
      <c r="A66" s="103"/>
      <c r="B66" s="105"/>
      <c r="C66" s="105"/>
      <c r="D66" s="106"/>
      <c r="E66" s="106"/>
      <c r="F66" s="124" t="s">
        <v>35</v>
      </c>
      <c r="G66" s="106"/>
      <c r="H66" s="106"/>
      <c r="I66" s="106"/>
      <c r="J66" s="107"/>
    </row>
    <row r="67" spans="1:10" ht="14" x14ac:dyDescent="0.3">
      <c r="A67" s="103"/>
      <c r="B67" s="89"/>
      <c r="C67" s="90"/>
      <c r="D67" s="50"/>
      <c r="E67" s="50"/>
      <c r="F67" s="91"/>
      <c r="G67" s="92"/>
      <c r="H67" s="123"/>
      <c r="I67" s="123"/>
      <c r="J67" s="107"/>
    </row>
    <row r="68" spans="1:10" x14ac:dyDescent="0.25">
      <c r="A68" s="103"/>
      <c r="B68" s="52"/>
      <c r="C68" s="53"/>
      <c r="D68" s="54"/>
      <c r="E68" s="54" t="s">
        <v>37</v>
      </c>
      <c r="F68" s="54" t="s">
        <v>38</v>
      </c>
      <c r="G68" s="55" t="s">
        <v>39</v>
      </c>
      <c r="H68" s="123"/>
      <c r="I68" s="123"/>
      <c r="J68" s="107"/>
    </row>
    <row r="69" spans="1:10" ht="14" x14ac:dyDescent="0.3">
      <c r="A69" s="111" t="s">
        <v>54</v>
      </c>
      <c r="B69" s="56" t="str">
        <f>B31</f>
        <v>Funding Based on 21/22 Actual Hours</v>
      </c>
      <c r="C69" s="57"/>
      <c r="D69" s="60"/>
      <c r="E69" s="60" t="e">
        <f>E58*D63</f>
        <v>#N/A</v>
      </c>
      <c r="F69" s="60" t="e">
        <f>F58*D63</f>
        <v>#N/A</v>
      </c>
      <c r="G69" s="59" t="e">
        <f>F69-E69</f>
        <v>#N/A</v>
      </c>
      <c r="H69" s="123"/>
      <c r="I69" s="106"/>
      <c r="J69" s="107"/>
    </row>
    <row r="70" spans="1:10" ht="14" x14ac:dyDescent="0.3">
      <c r="A70" s="103"/>
      <c r="B70" s="56" t="s">
        <v>41</v>
      </c>
      <c r="C70" s="53"/>
      <c r="D70" s="60"/>
      <c r="E70" s="60">
        <f>E58*I65</f>
        <v>0</v>
      </c>
      <c r="F70" s="60">
        <f>F58*I65</f>
        <v>0</v>
      </c>
      <c r="G70" s="59">
        <f>F70-E70</f>
        <v>0</v>
      </c>
      <c r="H70" s="106"/>
      <c r="I70" s="106"/>
      <c r="J70" s="107"/>
    </row>
    <row r="71" spans="1:10" ht="13.5" customHeight="1" x14ac:dyDescent="0.3">
      <c r="A71" s="111"/>
      <c r="B71" s="93"/>
      <c r="C71" s="62"/>
      <c r="D71" s="63"/>
      <c r="E71" s="63"/>
      <c r="F71" s="95"/>
      <c r="G71" s="125"/>
      <c r="H71" s="123"/>
      <c r="I71" s="123"/>
      <c r="J71" s="107"/>
    </row>
    <row r="72" spans="1:10" ht="17.25" customHeight="1" thickBot="1" x14ac:dyDescent="0.35">
      <c r="A72" s="126"/>
      <c r="B72" s="127"/>
      <c r="C72" s="127"/>
      <c r="D72" s="128"/>
      <c r="E72" s="128"/>
      <c r="F72" s="128"/>
      <c r="G72" s="128"/>
      <c r="H72" s="129"/>
      <c r="I72" s="129"/>
      <c r="J72" s="130"/>
    </row>
    <row r="73" spans="1:10" ht="12.75" customHeight="1" x14ac:dyDescent="0.3">
      <c r="A73" s="131"/>
      <c r="B73" s="132"/>
      <c r="C73" s="132"/>
      <c r="D73" s="133"/>
      <c r="E73" s="133"/>
      <c r="F73" s="134"/>
      <c r="G73" s="135"/>
      <c r="H73" s="123"/>
      <c r="I73" s="123"/>
      <c r="J73" s="107"/>
    </row>
    <row r="74" spans="1:10" ht="17.25" customHeight="1" x14ac:dyDescent="0.4">
      <c r="A74" s="136" t="s">
        <v>55</v>
      </c>
      <c r="B74" s="137" t="s">
        <v>56</v>
      </c>
      <c r="C74" s="138"/>
      <c r="D74" s="139"/>
      <c r="E74" s="54" t="s">
        <v>37</v>
      </c>
      <c r="F74" s="54" t="s">
        <v>38</v>
      </c>
      <c r="G74" s="55" t="s">
        <v>39</v>
      </c>
      <c r="H74" s="123"/>
      <c r="I74" s="106"/>
      <c r="J74" s="107"/>
    </row>
    <row r="75" spans="1:10" ht="13.5" customHeight="1" x14ac:dyDescent="0.3">
      <c r="A75" s="136"/>
      <c r="B75" s="57" t="s">
        <v>57</v>
      </c>
      <c r="C75" s="140"/>
      <c r="D75" s="60"/>
      <c r="E75" s="60" t="e">
        <f>E31+E49+E69</f>
        <v>#N/A</v>
      </c>
      <c r="F75" s="141" t="e">
        <f>F31+F49+F69</f>
        <v>#N/A</v>
      </c>
      <c r="G75" s="142" t="e">
        <f>F75-E75</f>
        <v>#N/A</v>
      </c>
      <c r="H75" s="106"/>
      <c r="I75" s="106"/>
      <c r="J75" s="107"/>
    </row>
    <row r="76" spans="1:10" ht="13.5" customHeight="1" x14ac:dyDescent="0.3">
      <c r="A76" s="136"/>
      <c r="B76" s="57" t="s">
        <v>41</v>
      </c>
      <c r="C76" s="140"/>
      <c r="D76" s="60"/>
      <c r="E76" s="60" t="e">
        <f>E32+E50+E70</f>
        <v>#N/A</v>
      </c>
      <c r="F76" s="141" t="e">
        <f>F32+F50+F70</f>
        <v>#N/A</v>
      </c>
      <c r="G76" s="142" t="e">
        <f>F76-E76</f>
        <v>#N/A</v>
      </c>
      <c r="H76" s="123"/>
      <c r="I76" s="123"/>
      <c r="J76" s="107"/>
    </row>
    <row r="77" spans="1:10" ht="13.5" thickBot="1" x14ac:dyDescent="0.35">
      <c r="A77" s="143"/>
      <c r="B77" s="144"/>
      <c r="C77" s="144"/>
      <c r="D77" s="145"/>
      <c r="E77" s="145"/>
      <c r="F77" s="146"/>
      <c r="G77" s="147"/>
      <c r="H77" s="129"/>
      <c r="I77" s="129"/>
      <c r="J77" s="130"/>
    </row>
    <row r="78" spans="1:10" x14ac:dyDescent="0.25">
      <c r="D78" s="148"/>
      <c r="E78" s="148"/>
      <c r="F78" s="148"/>
      <c r="G78" s="148"/>
      <c r="H78" s="148"/>
      <c r="I78" s="148"/>
      <c r="J78" s="148"/>
    </row>
    <row r="79" spans="1:10" ht="23" x14ac:dyDescent="0.5">
      <c r="A79" s="149" t="s">
        <v>0</v>
      </c>
      <c r="B79" s="149"/>
      <c r="C79" s="149"/>
      <c r="D79" s="149"/>
      <c r="E79" s="149"/>
      <c r="F79" s="149"/>
      <c r="G79" s="149"/>
      <c r="H79" s="149"/>
      <c r="I79" s="149"/>
      <c r="J79" s="149"/>
    </row>
    <row r="80" spans="1:10" ht="23" x14ac:dyDescent="0.5">
      <c r="A80" s="149" t="s">
        <v>58</v>
      </c>
      <c r="B80" s="149"/>
      <c r="C80" s="149"/>
      <c r="D80" s="149"/>
      <c r="E80" s="149"/>
      <c r="F80" s="149"/>
      <c r="G80" s="149"/>
      <c r="H80" s="149"/>
      <c r="I80" s="149"/>
      <c r="J80" s="149"/>
    </row>
    <row r="81" spans="1:11" ht="18.5" thickBot="1" x14ac:dyDescent="0.45">
      <c r="A81" s="3"/>
      <c r="B81" s="3"/>
      <c r="C81" s="3"/>
      <c r="D81" s="3"/>
      <c r="E81" s="3"/>
      <c r="F81" s="3"/>
      <c r="G81" s="3"/>
      <c r="H81" s="3"/>
      <c r="I81" s="3"/>
      <c r="J81" s="3"/>
    </row>
    <row r="82" spans="1:11" ht="20" x14ac:dyDescent="0.4">
      <c r="A82" s="150" t="s">
        <v>59</v>
      </c>
      <c r="B82" s="151"/>
      <c r="C82" s="151"/>
      <c r="D82" s="151"/>
      <c r="E82" s="151"/>
      <c r="F82" s="151"/>
      <c r="G82" s="151"/>
      <c r="H82" s="151"/>
      <c r="I82" s="152"/>
      <c r="J82" s="153"/>
    </row>
    <row r="83" spans="1:11" ht="18" x14ac:dyDescent="0.4">
      <c r="A83" s="154"/>
      <c r="B83" s="155"/>
      <c r="C83" s="155"/>
      <c r="D83" s="155"/>
      <c r="E83" s="155"/>
      <c r="F83" s="155" t="s">
        <v>60</v>
      </c>
      <c r="G83" s="155" t="s">
        <v>61</v>
      </c>
      <c r="H83" s="5" t="s">
        <v>62</v>
      </c>
      <c r="I83" s="5" t="s">
        <v>63</v>
      </c>
      <c r="J83" s="156"/>
      <c r="K83" s="3"/>
    </row>
    <row r="84" spans="1:11" ht="18" x14ac:dyDescent="0.4">
      <c r="A84" s="154"/>
      <c r="B84" s="157" t="s">
        <v>64</v>
      </c>
      <c r="C84" s="158"/>
      <c r="D84" s="158"/>
      <c r="E84" s="158"/>
      <c r="F84" s="159">
        <v>5.65</v>
      </c>
      <c r="G84" s="159">
        <v>5.65</v>
      </c>
      <c r="H84" s="159">
        <v>5.55</v>
      </c>
      <c r="I84" s="160">
        <v>5.71</v>
      </c>
      <c r="J84" s="161"/>
      <c r="K84" s="3"/>
    </row>
    <row r="85" spans="1:11" ht="18.5" thickBot="1" x14ac:dyDescent="0.45">
      <c r="A85" s="162"/>
      <c r="B85" s="163"/>
      <c r="C85" s="163"/>
      <c r="D85" s="163"/>
      <c r="E85" s="163"/>
      <c r="F85" s="163"/>
      <c r="G85" s="163"/>
      <c r="H85" s="163"/>
      <c r="I85" s="163"/>
      <c r="J85" s="164"/>
      <c r="K85" s="3"/>
    </row>
    <row r="86" spans="1:11" ht="20" x14ac:dyDescent="0.4">
      <c r="A86" s="150" t="s">
        <v>65</v>
      </c>
      <c r="B86" s="151"/>
      <c r="C86" s="151"/>
      <c r="D86" s="151"/>
      <c r="E86" s="151"/>
      <c r="F86" s="151"/>
      <c r="G86" s="151"/>
      <c r="H86" s="151"/>
      <c r="I86" s="151"/>
      <c r="J86" s="165"/>
    </row>
    <row r="87" spans="1:11" ht="19.5" customHeight="1" x14ac:dyDescent="0.4">
      <c r="A87" s="166"/>
      <c r="B87" s="167"/>
      <c r="C87" s="167"/>
      <c r="D87" s="167"/>
      <c r="E87" s="167"/>
      <c r="F87" s="155" t="s">
        <v>60</v>
      </c>
      <c r="G87" s="155" t="s">
        <v>61</v>
      </c>
      <c r="H87" s="5" t="s">
        <v>62</v>
      </c>
      <c r="I87" s="5" t="s">
        <v>63</v>
      </c>
      <c r="J87" s="156"/>
    </row>
    <row r="88" spans="1:11" x14ac:dyDescent="0.25">
      <c r="A88" s="166"/>
      <c r="B88" s="167"/>
      <c r="C88" s="167"/>
      <c r="D88" s="167"/>
      <c r="E88" s="167"/>
      <c r="F88" s="167"/>
      <c r="G88" s="167"/>
      <c r="H88" s="167"/>
      <c r="I88" s="167"/>
      <c r="J88" s="168"/>
    </row>
    <row r="89" spans="1:11" ht="15.5" x14ac:dyDescent="0.35">
      <c r="A89" s="166"/>
      <c r="B89" s="169" t="s">
        <v>66</v>
      </c>
      <c r="C89" s="167"/>
      <c r="D89" s="167"/>
      <c r="E89" s="167"/>
      <c r="F89" s="170">
        <v>4.4000000000000004</v>
      </c>
      <c r="G89" s="170">
        <v>4.4000000000000004</v>
      </c>
      <c r="H89" s="170">
        <v>4.37</v>
      </c>
      <c r="I89" s="171">
        <v>4.5</v>
      </c>
      <c r="J89" s="172"/>
    </row>
    <row r="90" spans="1:11" x14ac:dyDescent="0.25">
      <c r="A90" s="166"/>
      <c r="B90" s="167"/>
      <c r="C90" s="167"/>
      <c r="D90" s="167"/>
      <c r="E90" s="167"/>
      <c r="F90" s="167"/>
      <c r="G90" s="167"/>
      <c r="H90" s="167"/>
      <c r="I90" s="173"/>
      <c r="J90" s="168"/>
    </row>
    <row r="91" spans="1:11" x14ac:dyDescent="0.25">
      <c r="A91" s="166"/>
      <c r="B91" s="167"/>
      <c r="C91" s="167"/>
      <c r="D91" s="167"/>
      <c r="E91" s="167"/>
      <c r="F91" s="174"/>
      <c r="G91" s="174"/>
      <c r="H91" s="174"/>
      <c r="I91" s="175"/>
      <c r="J91" s="176"/>
    </row>
    <row r="92" spans="1:11" ht="16" thickBot="1" x14ac:dyDescent="0.4">
      <c r="A92" s="177"/>
      <c r="B92" s="178" t="s">
        <v>67</v>
      </c>
      <c r="C92" s="179"/>
      <c r="D92" s="179"/>
      <c r="E92" s="179"/>
      <c r="F92" s="180">
        <v>0.65780000000000005</v>
      </c>
      <c r="G92" s="180">
        <v>0.65780000000000005</v>
      </c>
      <c r="H92" s="180">
        <v>0.63</v>
      </c>
      <c r="I92" s="181">
        <v>0.63</v>
      </c>
      <c r="J92" s="182"/>
    </row>
    <row r="93" spans="1:11" ht="15.5" x14ac:dyDescent="0.35">
      <c r="F93" s="183"/>
      <c r="G93" s="148"/>
      <c r="H93" s="148"/>
      <c r="I93" s="148"/>
    </row>
    <row r="95" spans="1:11" ht="18" x14ac:dyDescent="0.4">
      <c r="A95" s="1" t="s">
        <v>0</v>
      </c>
      <c r="B95" s="1"/>
      <c r="C95" s="1"/>
      <c r="D95" s="1"/>
      <c r="E95" s="1"/>
      <c r="F95" s="1"/>
      <c r="G95" s="1"/>
      <c r="H95" s="1"/>
      <c r="I95" s="1"/>
      <c r="J95" s="1"/>
    </row>
    <row r="96" spans="1:11" ht="18" x14ac:dyDescent="0.4">
      <c r="A96" s="1" t="s">
        <v>68</v>
      </c>
      <c r="B96" s="1"/>
      <c r="C96" s="1"/>
      <c r="D96" s="1"/>
      <c r="E96" s="1"/>
      <c r="F96" s="1"/>
      <c r="G96" s="1"/>
      <c r="H96" s="1"/>
      <c r="I96" s="1"/>
      <c r="J96" s="1"/>
    </row>
    <row r="97" spans="1:10" ht="18" x14ac:dyDescent="0.4">
      <c r="A97" s="3"/>
      <c r="B97" s="3"/>
      <c r="C97" s="3"/>
      <c r="D97" s="3"/>
      <c r="E97" s="3"/>
      <c r="F97" s="3"/>
      <c r="G97" s="3"/>
      <c r="H97" s="3"/>
      <c r="I97" s="3"/>
      <c r="J97" s="3"/>
    </row>
    <row r="99" spans="1:10" ht="20" x14ac:dyDescent="0.4">
      <c r="A99" s="184" t="s">
        <v>69</v>
      </c>
      <c r="B99" s="184"/>
      <c r="C99" s="184"/>
      <c r="D99" s="184"/>
      <c r="E99" s="184"/>
      <c r="F99" s="184"/>
      <c r="G99" s="184"/>
      <c r="H99" s="184"/>
      <c r="I99" s="184"/>
      <c r="J99" s="184"/>
    </row>
    <row r="101" spans="1:10" ht="28.5" customHeight="1" x14ac:dyDescent="0.25">
      <c r="B101" s="185" t="s">
        <v>70</v>
      </c>
      <c r="C101" s="185"/>
      <c r="D101" s="185"/>
      <c r="E101" s="185"/>
      <c r="F101" s="185"/>
      <c r="G101" s="185"/>
      <c r="H101" s="185"/>
      <c r="I101" s="186"/>
    </row>
    <row r="102" spans="1:10" x14ac:dyDescent="0.25">
      <c r="B102" s="187" t="s">
        <v>71</v>
      </c>
    </row>
    <row r="103" spans="1:10" x14ac:dyDescent="0.25">
      <c r="B103" s="187" t="s">
        <v>72</v>
      </c>
    </row>
    <row r="104" spans="1:10" x14ac:dyDescent="0.25">
      <c r="B104" s="187" t="s">
        <v>73</v>
      </c>
    </row>
    <row r="105" spans="1:10" x14ac:dyDescent="0.25">
      <c r="B105" s="187" t="s">
        <v>74</v>
      </c>
    </row>
    <row r="106" spans="1:10" x14ac:dyDescent="0.25">
      <c r="B106" s="187" t="s">
        <v>75</v>
      </c>
    </row>
    <row r="107" spans="1:10" x14ac:dyDescent="0.25">
      <c r="B107" s="187" t="s">
        <v>76</v>
      </c>
    </row>
    <row r="108" spans="1:10" x14ac:dyDescent="0.25">
      <c r="B108" s="187" t="s">
        <v>77</v>
      </c>
    </row>
    <row r="109" spans="1:10" x14ac:dyDescent="0.25">
      <c r="B109" s="187" t="s">
        <v>78</v>
      </c>
    </row>
    <row r="110" spans="1:10" ht="3.75" customHeight="1" x14ac:dyDescent="0.25"/>
    <row r="111" spans="1:10" x14ac:dyDescent="0.25">
      <c r="B111" t="s">
        <v>79</v>
      </c>
    </row>
    <row r="112" spans="1:10" ht="5.25" customHeight="1" x14ac:dyDescent="0.25">
      <c r="B112" s="187"/>
    </row>
    <row r="113" spans="2:9" x14ac:dyDescent="0.25">
      <c r="B113" s="187" t="s">
        <v>80</v>
      </c>
    </row>
    <row r="114" spans="2:9" x14ac:dyDescent="0.25">
      <c r="B114" s="187" t="s">
        <v>81</v>
      </c>
    </row>
    <row r="115" spans="2:9" x14ac:dyDescent="0.25">
      <c r="B115" s="187" t="s">
        <v>82</v>
      </c>
    </row>
    <row r="116" spans="2:9" x14ac:dyDescent="0.25">
      <c r="B116" s="187" t="s">
        <v>83</v>
      </c>
    </row>
    <row r="118" spans="2:9" x14ac:dyDescent="0.25">
      <c r="B118" s="188" t="s">
        <v>84</v>
      </c>
      <c r="C118" s="189"/>
      <c r="D118" s="189"/>
      <c r="E118" s="189"/>
      <c r="F118" s="189"/>
      <c r="G118" s="189"/>
      <c r="H118" s="189"/>
      <c r="I118" s="190"/>
    </row>
    <row r="119" spans="2:9" x14ac:dyDescent="0.25">
      <c r="B119" s="189" t="s">
        <v>85</v>
      </c>
      <c r="C119" s="189"/>
      <c r="D119" s="189"/>
      <c r="E119" s="189"/>
      <c r="F119" s="189"/>
      <c r="G119" s="189"/>
      <c r="H119" s="189"/>
      <c r="I119" s="190"/>
    </row>
    <row r="121" spans="2:9" x14ac:dyDescent="0.25">
      <c r="B121" s="191" t="s">
        <v>86</v>
      </c>
      <c r="C121" s="191"/>
      <c r="D121" s="191"/>
      <c r="E121" s="191"/>
      <c r="F121" s="191"/>
      <c r="G121" s="191"/>
      <c r="H121" s="191"/>
      <c r="I121" s="190"/>
    </row>
    <row r="122" spans="2:9" x14ac:dyDescent="0.25">
      <c r="B122" s="192" t="s">
        <v>87</v>
      </c>
      <c r="C122" s="190"/>
      <c r="D122" s="190"/>
      <c r="E122" s="190"/>
      <c r="F122" s="190"/>
      <c r="G122" s="190"/>
      <c r="H122" s="190"/>
      <c r="I122" s="190"/>
    </row>
    <row r="124" spans="2:9" x14ac:dyDescent="0.25">
      <c r="B124" s="188" t="s">
        <v>88</v>
      </c>
      <c r="C124" s="189"/>
      <c r="D124" s="189"/>
      <c r="E124" s="189"/>
      <c r="F124" s="189"/>
      <c r="G124" s="189"/>
      <c r="H124" s="189"/>
      <c r="I124" s="190"/>
    </row>
    <row r="126" spans="2:9" x14ac:dyDescent="0.25">
      <c r="B126" s="193" t="s">
        <v>89</v>
      </c>
      <c r="C126" s="185"/>
      <c r="D126" s="185"/>
      <c r="E126" s="185"/>
      <c r="F126" s="185"/>
      <c r="G126" s="185"/>
      <c r="H126" s="185"/>
      <c r="I126" s="186"/>
    </row>
    <row r="128" spans="2:9" x14ac:dyDescent="0.25">
      <c r="B128" t="s">
        <v>90</v>
      </c>
    </row>
    <row r="130" spans="2:9" ht="28.5" customHeight="1" x14ac:dyDescent="0.25">
      <c r="B130" s="185" t="s">
        <v>91</v>
      </c>
      <c r="C130" s="185"/>
      <c r="D130" s="185"/>
      <c r="E130" s="185"/>
      <c r="F130" s="185"/>
      <c r="G130" s="185"/>
      <c r="H130" s="185"/>
      <c r="I130" s="186"/>
    </row>
    <row r="132" spans="2:9" ht="27" customHeight="1" x14ac:dyDescent="0.25">
      <c r="B132" s="185" t="s">
        <v>92</v>
      </c>
      <c r="C132" s="185"/>
      <c r="D132" s="185"/>
      <c r="E132" s="185"/>
      <c r="F132" s="185"/>
      <c r="G132" s="185"/>
      <c r="H132" s="185"/>
      <c r="I132" s="186"/>
    </row>
  </sheetData>
  <protectedRanges>
    <protectedRange sqref="G25:G27 G43:G45 G63:G65" name="Range3"/>
    <protectedRange sqref="F63:F65 F43:F45 F25:F27" name="Range2"/>
    <protectedRange sqref="D4" name="Range1"/>
  </protectedRanges>
  <mergeCells count="29">
    <mergeCell ref="B126:H126"/>
    <mergeCell ref="B130:H130"/>
    <mergeCell ref="B132:H132"/>
    <mergeCell ref="A99:J99"/>
    <mergeCell ref="B101:H101"/>
    <mergeCell ref="B118:H118"/>
    <mergeCell ref="B119:H119"/>
    <mergeCell ref="B121:H121"/>
    <mergeCell ref="B124:H124"/>
    <mergeCell ref="A79:J79"/>
    <mergeCell ref="A80:J80"/>
    <mergeCell ref="A82:H82"/>
    <mergeCell ref="A86:J86"/>
    <mergeCell ref="A95:J95"/>
    <mergeCell ref="A96:J96"/>
    <mergeCell ref="D22:D24"/>
    <mergeCell ref="E22:E24"/>
    <mergeCell ref="F22:H22"/>
    <mergeCell ref="F39:H40"/>
    <mergeCell ref="D40:D42"/>
    <mergeCell ref="D60:D62"/>
    <mergeCell ref="E60:E62"/>
    <mergeCell ref="F60:H60"/>
    <mergeCell ref="A1:J1"/>
    <mergeCell ref="A2:J2"/>
    <mergeCell ref="A3:J3"/>
    <mergeCell ref="A7:J7"/>
    <mergeCell ref="A9:J9"/>
    <mergeCell ref="B17:C17"/>
  </mergeCells>
  <printOptions horizontalCentered="1"/>
  <pageMargins left="0.15748031496062992" right="0.15748031496062992" top="0.39370078740157483" bottom="0.39370078740157483" header="0.31496062992125984" footer="0.11811023622047245"/>
  <pageSetup paperSize="9" scale="67" orientation="portrait" r:id="rId1"/>
  <headerFooter alignWithMargins="0">
    <oddFooter>&amp;L&amp;F&amp;A</oddFooter>
  </headerFooter>
  <rowBreaks count="2" manualBreakCount="2">
    <brk id="77" max="16383" man="1"/>
    <brk id="94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Provider Budget Sheet</vt:lpstr>
      <vt:lpstr>'Provider Budget Sheet'!Print_Area</vt:lpstr>
    </vt:vector>
  </TitlesOfParts>
  <Company>West Berkshire Council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Potts</dc:creator>
  <cp:lastModifiedBy>Lisa Potts</cp:lastModifiedBy>
  <dcterms:created xsi:type="dcterms:W3CDTF">2022-03-14T17:58:00Z</dcterms:created>
  <dcterms:modified xsi:type="dcterms:W3CDTF">2022-03-14T17:58:24Z</dcterms:modified>
</cp:coreProperties>
</file>